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/>
  </bookViews>
  <sheets>
    <sheet name="数学" sheetId="10" r:id="rId1"/>
    <sheet name="思政" sheetId="2" r:id="rId2"/>
    <sheet name="化工" sheetId="9" r:id="rId3"/>
    <sheet name="计算机" sheetId="6" r:id="rId4"/>
    <sheet name="机械" sheetId="7" r:id="rId5"/>
    <sheet name="美术" sheetId="11" r:id="rId6"/>
  </sheets>
  <definedNames>
    <definedName name="_xlnm._FilterDatabase" localSheetId="2" hidden="1">化工!$A$2:$L$10</definedName>
    <definedName name="_xlnm._FilterDatabase" localSheetId="1" hidden="1">思政!#REF!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<sst xmlns="http://schemas.openxmlformats.org/spreadsheetml/2006/main" count="305" uniqueCount="91">
  <si>
    <t>宁波市镇海区公开招聘2024年事业编制教师（第二批·职业教育岗位）
笔试及合成成绩</t>
  </si>
  <si>
    <t>序号</t>
  </si>
  <si>
    <t>报考单位</t>
  </si>
  <si>
    <t>报考岗位</t>
  </si>
  <si>
    <t>准考证号</t>
  </si>
  <si>
    <t>姓名</t>
  </si>
  <si>
    <t>初试成绩</t>
  </si>
  <si>
    <t>初试成绩×20%</t>
  </si>
  <si>
    <t>笔试成绩</t>
  </si>
  <si>
    <t>笔试成绩×40%</t>
  </si>
  <si>
    <t>合成成绩</t>
  </si>
  <si>
    <t>排序</t>
  </si>
  <si>
    <t>是否入围专业能力测试</t>
  </si>
  <si>
    <t>备注</t>
  </si>
  <si>
    <t>职教中心</t>
  </si>
  <si>
    <t>职高数学</t>
  </si>
  <si>
    <t>20231208010</t>
  </si>
  <si>
    <t>贺鹏涛</t>
  </si>
  <si>
    <t>是</t>
  </si>
  <si>
    <t>20231208036</t>
  </si>
  <si>
    <t>陈高喆</t>
  </si>
  <si>
    <t>20231208025</t>
  </si>
  <si>
    <t>周振辉</t>
  </si>
  <si>
    <t>20231208004</t>
  </si>
  <si>
    <t>孟婷婷</t>
  </si>
  <si>
    <t>20231208011</t>
  </si>
  <si>
    <t>王钲钧</t>
  </si>
  <si>
    <t>20231208017</t>
  </si>
  <si>
    <t>张哲楷</t>
  </si>
  <si>
    <t>20231208019</t>
  </si>
  <si>
    <t>朱昕喆</t>
  </si>
  <si>
    <t>20231208043</t>
  </si>
  <si>
    <t>章佳佳</t>
  </si>
  <si>
    <t>20231208008</t>
  </si>
  <si>
    <t>杨林燕</t>
  </si>
  <si>
    <t>20231208029</t>
  </si>
  <si>
    <t>否</t>
  </si>
  <si>
    <t>20231208030</t>
  </si>
  <si>
    <t>20231208022</t>
  </si>
  <si>
    <t>笔试不合格</t>
  </si>
  <si>
    <t>20231208037</t>
  </si>
  <si>
    <t>20231208006</t>
  </si>
  <si>
    <t>20231208005</t>
  </si>
  <si>
    <t>20231208002</t>
  </si>
  <si>
    <t>职高思政</t>
  </si>
  <si>
    <t>20231208055</t>
  </si>
  <si>
    <t>鲍宇高</t>
  </si>
  <si>
    <t>20231208046</t>
  </si>
  <si>
    <t>劳冰艳</t>
  </si>
  <si>
    <t>20231208047</t>
  </si>
  <si>
    <t>李佳宁</t>
  </si>
  <si>
    <t>20231208049</t>
  </si>
  <si>
    <t>职高化工</t>
  </si>
  <si>
    <t>20231208068</t>
  </si>
  <si>
    <t>翟恰恰</t>
  </si>
  <si>
    <t>20231208062</t>
  </si>
  <si>
    <t>熊孟</t>
  </si>
  <si>
    <t>20231208060</t>
  </si>
  <si>
    <t>赵静静</t>
  </si>
  <si>
    <t>20231208061</t>
  </si>
  <si>
    <t>20231208064</t>
  </si>
  <si>
    <t>20231208066</t>
  </si>
  <si>
    <t>20231208063</t>
  </si>
  <si>
    <t>20231208058</t>
  </si>
  <si>
    <t>缺考</t>
  </si>
  <si>
    <t>职高计算机</t>
  </si>
  <si>
    <t>20231208076</t>
  </si>
  <si>
    <t>刘邵琛</t>
  </si>
  <si>
    <t>20231208084</t>
  </si>
  <si>
    <t>戎梦婷</t>
  </si>
  <si>
    <t>20231208078</t>
  </si>
  <si>
    <t>20231208087</t>
  </si>
  <si>
    <t>职高机械</t>
  </si>
  <si>
    <t>20231208092</t>
  </si>
  <si>
    <t>钱庆杰</t>
  </si>
  <si>
    <t>20231208097</t>
  </si>
  <si>
    <t>20231208089</t>
  </si>
  <si>
    <t>20231208091</t>
  </si>
  <si>
    <t>20231208099</t>
  </si>
  <si>
    <t>20231208096</t>
  </si>
  <si>
    <t>职高美术</t>
  </si>
  <si>
    <t>20231208140</t>
  </si>
  <si>
    <t>沈晶晶</t>
  </si>
  <si>
    <t>20231208163</t>
  </si>
  <si>
    <t>杨敏慧</t>
  </si>
  <si>
    <t>20231208159</t>
  </si>
  <si>
    <t>钱时雨</t>
  </si>
  <si>
    <t>20231208133</t>
  </si>
  <si>
    <t>20231208113</t>
  </si>
  <si>
    <t>20231208161</t>
  </si>
  <si>
    <t>20231208167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</si>
</sst>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sz val="16"/>
      <color rgb="FF000000"/>
      <name val="华文中宋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</xf>
    <xf numFmtId="177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49" applyFont="1">
      <alignment vertical="center"/>
    </xf>
    <xf numFmtId="0" fontId="3" fillId="0" borderId="0" xfId="49">
      <alignment vertical="center"/>
    </xf>
    <xf numFmtId="0" fontId="3" fillId="0" borderId="0" xfId="49" applyAlignment="1">
      <alignment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center" vertical="center"/>
    </xf>
    <xf numFmtId="176" fontId="3" fillId="0" borderId="2" xfId="49" applyNumberFormat="1" applyFont="1" applyFill="1" applyBorder="1" applyAlignment="1" applyProtection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0" fontId="3" fillId="2" borderId="2" xfId="49" applyFill="1" applyBorder="1" applyAlignment="1">
      <alignment horizontal="center" vertical="center"/>
    </xf>
    <xf numFmtId="2" fontId="3" fillId="0" borderId="2" xfId="49" applyNumberFormat="1" applyFont="1" applyFill="1" applyBorder="1" applyAlignment="1" applyProtection="1">
      <alignment horizontal="center" vertical="center"/>
    </xf>
    <xf numFmtId="177" fontId="3" fillId="0" borderId="2" xfId="49" applyNumberFormat="1" applyFont="1" applyFill="1" applyBorder="1" applyAlignment="1" applyProtection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/>
    </xf>
    <xf numFmtId="2" fontId="1" fillId="0" borderId="2" xfId="49" applyNumberFormat="1" applyFont="1" applyFill="1" applyBorder="1" applyAlignment="1" applyProtection="1">
      <alignment horizontal="center" vertical="center"/>
    </xf>
    <xf numFmtId="177" fontId="1" fillId="0" borderId="2" xfId="49" applyNumberFormat="1" applyFont="1" applyFill="1" applyBorder="1" applyAlignment="1" applyProtection="1">
      <alignment horizontal="center" vertical="center"/>
    </xf>
    <xf numFmtId="0" fontId="1" fillId="0" borderId="2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vertical="center"/>
    </xf>
    <xf numFmtId="0" fontId="3" fillId="0" borderId="0" xfId="49" applyNumberFormat="1" applyFont="1" applyFill="1" applyBorder="1" applyAlignment="1" applyProtection="1">
      <alignment horizontal="center" vertical="center"/>
    </xf>
    <xf numFmtId="176" fontId="3" fillId="0" borderId="0" xfId="49" applyNumberFormat="1" applyFont="1" applyFill="1" applyBorder="1" applyAlignment="1" applyProtection="1">
      <alignment horizontal="center" vertical="center"/>
    </xf>
    <xf numFmtId="176" fontId="3" fillId="0" borderId="2" xfId="49" applyNumberFormat="1" applyFont="1" applyFill="1" applyBorder="1" applyAlignment="1" applyProtection="1">
      <alignment horizontal="center" vertical="center"/>
    </xf>
    <xf numFmtId="0" fontId="3" fillId="0" borderId="2" xfId="49" applyNumberFormat="1" applyFont="1" applyFill="1" applyBorder="1" applyAlignment="1" applyProtection="1">
      <alignment horizontal="center" vertical="center" wrapText="1"/>
    </xf>
    <xf numFmtId="0" fontId="3" fillId="0" borderId="2" xfId="49" applyBorder="1" applyAlignment="1">
      <alignment vertical="center" wrapText="1"/>
    </xf>
    <xf numFmtId="0" fontId="1" fillId="0" borderId="2" xfId="49" applyFont="1" applyBorder="1" applyAlignment="1">
      <alignment vertical="center" wrapText="1"/>
    </xf>
    <xf numFmtId="2" fontId="0" fillId="0" borderId="2" xfId="0" applyNumberForma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workbookViewId="0">
      <selection activeCell="I4" sqref="I4"/>
    </sheetView>
  </sheetViews>
  <sheetFormatPr defaultColWidth="8.625" defaultRowHeight="14.25"/>
  <cols>
    <col min="2" max="2" width="12.5" customWidth="1"/>
    <col min="3" max="3" width="12.5" style="57" customWidth="1"/>
    <col min="4" max="4" width="15.5" customWidth="1"/>
    <col min="6" max="6" width="11" customWidth="1"/>
    <col min="7" max="7" width="15.625" customWidth="1"/>
    <col min="8" max="8" width="11.25" customWidth="1"/>
    <col min="9" max="9" width="15.5" customWidth="1"/>
    <col min="10" max="10" width="11" customWidth="1"/>
    <col min="11" max="11" width="6.375" customWidth="1"/>
    <col min="12" max="12" width="12.125" customWidth="1"/>
    <col min="13" max="13" width="12.625" customWidth="1"/>
  </cols>
  <sheetData>
    <row r="1" ht="53.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9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5" t="s">
        <v>9</v>
      </c>
      <c r="J2" s="18" t="s">
        <v>10</v>
      </c>
      <c r="K2" s="4" t="s">
        <v>11</v>
      </c>
      <c r="L2" s="19" t="s">
        <v>12</v>
      </c>
      <c r="M2" s="19" t="s">
        <v>13</v>
      </c>
    </row>
    <row r="3" ht="33.75" customHeight="1" spans="1:13">
      <c r="A3" s="4">
        <v>1</v>
      </c>
      <c r="B3" s="4" t="s">
        <v>14</v>
      </c>
      <c r="C3" s="58" t="s">
        <v>15</v>
      </c>
      <c r="D3" s="4" t="s">
        <v>16</v>
      </c>
      <c r="E3" s="4" t="s">
        <v>17</v>
      </c>
      <c r="F3" s="59">
        <v>86.2</v>
      </c>
      <c r="G3" s="9">
        <f t="shared" ref="G3:G18" si="0">F3*0.2</f>
        <v>17.24</v>
      </c>
      <c r="H3" s="59">
        <v>74</v>
      </c>
      <c r="I3" s="9">
        <f t="shared" ref="I3:I13" si="1">H3*0.4</f>
        <v>29.6</v>
      </c>
      <c r="J3" s="9">
        <f t="shared" ref="J3:J13" si="2">SUM(G3,I3)</f>
        <v>46.84</v>
      </c>
      <c r="K3" s="4">
        <v>1</v>
      </c>
      <c r="L3" s="4" t="s">
        <v>18</v>
      </c>
      <c r="M3" s="4"/>
    </row>
    <row r="4" ht="33.75" customHeight="1" spans="1:13">
      <c r="A4" s="4">
        <v>2</v>
      </c>
      <c r="B4" s="4" t="s">
        <v>14</v>
      </c>
      <c r="C4" s="58" t="s">
        <v>15</v>
      </c>
      <c r="D4" s="4" t="s">
        <v>19</v>
      </c>
      <c r="E4" s="4" t="s">
        <v>20</v>
      </c>
      <c r="F4" s="4">
        <v>82.8</v>
      </c>
      <c r="G4" s="9">
        <f t="shared" si="0"/>
        <v>16.56</v>
      </c>
      <c r="H4" s="4">
        <v>73</v>
      </c>
      <c r="I4" s="9">
        <f t="shared" si="1"/>
        <v>29.2</v>
      </c>
      <c r="J4" s="9">
        <f t="shared" si="2"/>
        <v>45.76</v>
      </c>
      <c r="K4" s="4">
        <v>2</v>
      </c>
      <c r="L4" s="4" t="s">
        <v>18</v>
      </c>
      <c r="M4" s="4"/>
    </row>
    <row r="5" ht="33.75" customHeight="1" spans="1:13">
      <c r="A5" s="4">
        <v>3</v>
      </c>
      <c r="B5" s="4" t="s">
        <v>14</v>
      </c>
      <c r="C5" s="58" t="s">
        <v>15</v>
      </c>
      <c r="D5" s="4" t="s">
        <v>21</v>
      </c>
      <c r="E5" s="4" t="s">
        <v>22</v>
      </c>
      <c r="F5" s="4">
        <v>93.2</v>
      </c>
      <c r="G5" s="9">
        <f t="shared" si="0"/>
        <v>18.64</v>
      </c>
      <c r="H5" s="4">
        <v>61</v>
      </c>
      <c r="I5" s="9">
        <f t="shared" si="1"/>
        <v>24.4</v>
      </c>
      <c r="J5" s="9">
        <f t="shared" si="2"/>
        <v>43.04</v>
      </c>
      <c r="K5" s="4">
        <v>3</v>
      </c>
      <c r="L5" s="4" t="s">
        <v>18</v>
      </c>
      <c r="M5" s="4"/>
    </row>
    <row r="6" ht="33.75" customHeight="1" spans="1:13">
      <c r="A6" s="4">
        <v>4</v>
      </c>
      <c r="B6" s="4" t="s">
        <v>14</v>
      </c>
      <c r="C6" s="58" t="s">
        <v>15</v>
      </c>
      <c r="D6" s="4" t="s">
        <v>23</v>
      </c>
      <c r="E6" s="4" t="s">
        <v>24</v>
      </c>
      <c r="F6" s="59">
        <v>87.2</v>
      </c>
      <c r="G6" s="9">
        <f t="shared" si="0"/>
        <v>17.44</v>
      </c>
      <c r="H6" s="59">
        <v>63</v>
      </c>
      <c r="I6" s="9">
        <f t="shared" si="1"/>
        <v>25.2</v>
      </c>
      <c r="J6" s="9">
        <f t="shared" si="2"/>
        <v>42.64</v>
      </c>
      <c r="K6" s="4">
        <v>4</v>
      </c>
      <c r="L6" s="4" t="s">
        <v>18</v>
      </c>
      <c r="M6" s="4"/>
    </row>
    <row r="7" ht="33.75" customHeight="1" spans="1:13">
      <c r="A7" s="4">
        <v>5</v>
      </c>
      <c r="B7" s="4" t="s">
        <v>14</v>
      </c>
      <c r="C7" s="58" t="s">
        <v>15</v>
      </c>
      <c r="D7" s="4" t="s">
        <v>25</v>
      </c>
      <c r="E7" s="4" t="s">
        <v>26</v>
      </c>
      <c r="F7" s="4">
        <v>89.6</v>
      </c>
      <c r="G7" s="9">
        <f t="shared" si="0"/>
        <v>17.92</v>
      </c>
      <c r="H7" s="4">
        <v>60</v>
      </c>
      <c r="I7" s="9">
        <f t="shared" si="1"/>
        <v>24</v>
      </c>
      <c r="J7" s="9">
        <f t="shared" si="2"/>
        <v>41.92</v>
      </c>
      <c r="K7" s="4">
        <v>5</v>
      </c>
      <c r="L7" s="4" t="s">
        <v>18</v>
      </c>
      <c r="M7" s="4"/>
    </row>
    <row r="8" ht="33.75" customHeight="1" spans="1:13">
      <c r="A8" s="4">
        <v>6</v>
      </c>
      <c r="B8" s="4" t="s">
        <v>14</v>
      </c>
      <c r="C8" s="58" t="s">
        <v>15</v>
      </c>
      <c r="D8" s="4" t="s">
        <v>27</v>
      </c>
      <c r="E8" s="4" t="s">
        <v>28</v>
      </c>
      <c r="F8" s="59">
        <v>89.6</v>
      </c>
      <c r="G8" s="9">
        <f t="shared" si="0"/>
        <v>17.92</v>
      </c>
      <c r="H8" s="59">
        <v>60</v>
      </c>
      <c r="I8" s="9">
        <f t="shared" si="1"/>
        <v>24</v>
      </c>
      <c r="J8" s="9">
        <f t="shared" si="2"/>
        <v>41.92</v>
      </c>
      <c r="K8" s="4">
        <v>5</v>
      </c>
      <c r="L8" s="4" t="s">
        <v>18</v>
      </c>
      <c r="M8" s="4"/>
    </row>
    <row r="9" ht="33.75" customHeight="1" spans="1:13">
      <c r="A9" s="4">
        <v>7</v>
      </c>
      <c r="B9" s="4" t="s">
        <v>14</v>
      </c>
      <c r="C9" s="58" t="s">
        <v>15</v>
      </c>
      <c r="D9" s="4" t="s">
        <v>29</v>
      </c>
      <c r="E9" s="4" t="s">
        <v>30</v>
      </c>
      <c r="F9" s="4">
        <v>85.4</v>
      </c>
      <c r="G9" s="9">
        <f t="shared" si="0"/>
        <v>17.08</v>
      </c>
      <c r="H9" s="4">
        <v>60</v>
      </c>
      <c r="I9" s="9">
        <f t="shared" si="1"/>
        <v>24</v>
      </c>
      <c r="J9" s="9">
        <f t="shared" si="2"/>
        <v>41.08</v>
      </c>
      <c r="K9" s="4">
        <v>7</v>
      </c>
      <c r="L9" s="4" t="s">
        <v>18</v>
      </c>
      <c r="M9" s="4"/>
    </row>
    <row r="10" ht="33.75" customHeight="1" spans="1:13">
      <c r="A10" s="4">
        <v>8</v>
      </c>
      <c r="B10" s="4" t="s">
        <v>14</v>
      </c>
      <c r="C10" s="58" t="s">
        <v>15</v>
      </c>
      <c r="D10" s="4" t="s">
        <v>31</v>
      </c>
      <c r="E10" s="4" t="s">
        <v>32</v>
      </c>
      <c r="F10" s="4">
        <v>84.4</v>
      </c>
      <c r="G10" s="9">
        <f t="shared" si="0"/>
        <v>16.88</v>
      </c>
      <c r="H10" s="4">
        <v>60</v>
      </c>
      <c r="I10" s="9">
        <f t="shared" si="1"/>
        <v>24</v>
      </c>
      <c r="J10" s="9">
        <f t="shared" si="2"/>
        <v>40.88</v>
      </c>
      <c r="K10" s="4">
        <v>8</v>
      </c>
      <c r="L10" s="4" t="s">
        <v>18</v>
      </c>
      <c r="M10" s="4"/>
    </row>
    <row r="11" ht="33.75" customHeight="1" spans="1:13">
      <c r="A11" s="4">
        <v>9</v>
      </c>
      <c r="B11" s="4" t="s">
        <v>14</v>
      </c>
      <c r="C11" s="58" t="s">
        <v>15</v>
      </c>
      <c r="D11" s="4" t="s">
        <v>33</v>
      </c>
      <c r="E11" s="4" t="s">
        <v>34</v>
      </c>
      <c r="F11" s="4">
        <v>82.6</v>
      </c>
      <c r="G11" s="9">
        <f t="shared" si="0"/>
        <v>16.52</v>
      </c>
      <c r="H11" s="4">
        <v>60</v>
      </c>
      <c r="I11" s="9">
        <f t="shared" si="1"/>
        <v>24</v>
      </c>
      <c r="J11" s="9">
        <f t="shared" si="2"/>
        <v>40.52</v>
      </c>
      <c r="K11" s="4">
        <v>9</v>
      </c>
      <c r="L11" s="4" t="s">
        <v>18</v>
      </c>
      <c r="M11" s="4"/>
    </row>
    <row r="12" ht="33.75" customHeight="1" spans="1:13">
      <c r="A12" s="4">
        <v>10</v>
      </c>
      <c r="B12" s="4" t="s">
        <v>14</v>
      </c>
      <c r="C12" s="58" t="s">
        <v>15</v>
      </c>
      <c r="D12" s="4" t="s">
        <v>35</v>
      </c>
      <c r="E12" s="4"/>
      <c r="F12" s="4">
        <v>80.8</v>
      </c>
      <c r="G12" s="9">
        <f t="shared" si="0"/>
        <v>16.16</v>
      </c>
      <c r="H12" s="4">
        <v>60</v>
      </c>
      <c r="I12" s="9">
        <f t="shared" si="1"/>
        <v>24</v>
      </c>
      <c r="J12" s="9">
        <f t="shared" si="2"/>
        <v>40.16</v>
      </c>
      <c r="K12" s="4">
        <v>10</v>
      </c>
      <c r="L12" s="21" t="s">
        <v>36</v>
      </c>
      <c r="M12" s="4"/>
    </row>
    <row r="13" ht="33.75" customHeight="1" spans="1:13">
      <c r="A13" s="4">
        <v>11</v>
      </c>
      <c r="B13" s="4" t="s">
        <v>14</v>
      </c>
      <c r="C13" s="58" t="s">
        <v>15</v>
      </c>
      <c r="D13" s="4" t="s">
        <v>37</v>
      </c>
      <c r="E13" s="4"/>
      <c r="F13" s="4">
        <v>77.8</v>
      </c>
      <c r="G13" s="9">
        <f t="shared" si="0"/>
        <v>15.56</v>
      </c>
      <c r="H13" s="4">
        <v>60</v>
      </c>
      <c r="I13" s="9">
        <f t="shared" si="1"/>
        <v>24</v>
      </c>
      <c r="J13" s="9">
        <f t="shared" si="2"/>
        <v>39.56</v>
      </c>
      <c r="K13" s="4">
        <v>11</v>
      </c>
      <c r="L13" s="21" t="s">
        <v>36</v>
      </c>
      <c r="M13" s="4"/>
    </row>
    <row r="14" s="1" customFormat="1" ht="33.75" customHeight="1" spans="1:13">
      <c r="A14" s="14">
        <v>12</v>
      </c>
      <c r="B14" s="14" t="s">
        <v>14</v>
      </c>
      <c r="C14" s="60" t="s">
        <v>15</v>
      </c>
      <c r="D14" s="14" t="s">
        <v>38</v>
      </c>
      <c r="E14" s="14"/>
      <c r="F14" s="14">
        <v>83.4</v>
      </c>
      <c r="G14" s="13">
        <f t="shared" si="0"/>
        <v>16.68</v>
      </c>
      <c r="H14" s="14">
        <v>50</v>
      </c>
      <c r="I14" s="13"/>
      <c r="J14" s="13"/>
      <c r="K14" s="14"/>
      <c r="L14" s="14" t="s">
        <v>36</v>
      </c>
      <c r="M14" s="14" t="s">
        <v>39</v>
      </c>
    </row>
    <row r="15" s="1" customFormat="1" ht="33.75" customHeight="1" spans="1:13">
      <c r="A15" s="14">
        <v>13</v>
      </c>
      <c r="B15" s="14" t="s">
        <v>14</v>
      </c>
      <c r="C15" s="60" t="s">
        <v>15</v>
      </c>
      <c r="D15" s="14" t="s">
        <v>40</v>
      </c>
      <c r="E15" s="14"/>
      <c r="F15" s="14">
        <v>75.8</v>
      </c>
      <c r="G15" s="13">
        <f t="shared" si="0"/>
        <v>15.16</v>
      </c>
      <c r="H15" s="14">
        <v>51</v>
      </c>
      <c r="I15" s="13"/>
      <c r="J15" s="13"/>
      <c r="K15" s="14"/>
      <c r="L15" s="14" t="s">
        <v>36</v>
      </c>
      <c r="M15" s="14" t="s">
        <v>39</v>
      </c>
    </row>
    <row r="16" s="1" customFormat="1" ht="33.75" customHeight="1" spans="1:13">
      <c r="A16" s="14">
        <v>14</v>
      </c>
      <c r="B16" s="14" t="s">
        <v>14</v>
      </c>
      <c r="C16" s="60" t="s">
        <v>15</v>
      </c>
      <c r="D16" s="14" t="s">
        <v>41</v>
      </c>
      <c r="E16" s="14"/>
      <c r="F16" s="61">
        <v>88.6</v>
      </c>
      <c r="G16" s="13">
        <f t="shared" si="0"/>
        <v>17.72</v>
      </c>
      <c r="H16" s="61">
        <v>38</v>
      </c>
      <c r="I16" s="13"/>
      <c r="J16" s="13"/>
      <c r="K16" s="14"/>
      <c r="L16" s="14" t="s">
        <v>36</v>
      </c>
      <c r="M16" s="14" t="s">
        <v>39</v>
      </c>
    </row>
    <row r="17" s="1" customFormat="1" ht="33.75" customHeight="1" spans="1:13">
      <c r="A17" s="14">
        <v>15</v>
      </c>
      <c r="B17" s="14" t="s">
        <v>14</v>
      </c>
      <c r="C17" s="60" t="s">
        <v>15</v>
      </c>
      <c r="D17" s="14" t="s">
        <v>42</v>
      </c>
      <c r="E17" s="14"/>
      <c r="F17" s="14">
        <v>75.4</v>
      </c>
      <c r="G17" s="13">
        <f t="shared" si="0"/>
        <v>15.08</v>
      </c>
      <c r="H17" s="14">
        <v>43</v>
      </c>
      <c r="I17" s="13"/>
      <c r="J17" s="13"/>
      <c r="K17" s="14"/>
      <c r="L17" s="14" t="s">
        <v>36</v>
      </c>
      <c r="M17" s="14" t="s">
        <v>39</v>
      </c>
    </row>
    <row r="18" s="1" customFormat="1" ht="33.75" customHeight="1" spans="1:13">
      <c r="A18" s="14">
        <v>16</v>
      </c>
      <c r="B18" s="14" t="s">
        <v>14</v>
      </c>
      <c r="C18" s="60" t="s">
        <v>15</v>
      </c>
      <c r="D18" s="14" t="s">
        <v>43</v>
      </c>
      <c r="E18" s="14"/>
      <c r="F18" s="14">
        <v>80.8</v>
      </c>
      <c r="G18" s="13">
        <f t="shared" si="0"/>
        <v>16.16</v>
      </c>
      <c r="H18" s="14">
        <v>40</v>
      </c>
      <c r="I18" s="13"/>
      <c r="J18" s="13"/>
      <c r="K18" s="14"/>
      <c r="L18" s="14" t="s">
        <v>36</v>
      </c>
      <c r="M18" s="14" t="s">
        <v>39</v>
      </c>
    </row>
    <row r="19" spans="1:13">
      <c r="A19" s="15"/>
      <c r="B19" s="15"/>
      <c r="C19" s="15"/>
      <c r="D19" s="15"/>
      <c r="E19" s="15"/>
      <c r="F19" s="16"/>
      <c r="G19" s="17"/>
      <c r="H19" s="16"/>
      <c r="I19" s="17"/>
      <c r="J19" s="17"/>
      <c r="K19" s="16"/>
      <c r="L19" s="16"/>
      <c r="M19" s="16"/>
    </row>
  </sheetData>
  <sortState ref="A3:N18">
    <sortCondition ref="J3:J18" descending="1"/>
  </sortState>
  <mergeCells count="1">
    <mergeCell ref="A1:M1"/>
  </mergeCells>
  <pageMargins left="0.75" right="0.75" top="1" bottom="1" header="0.5" footer="0.5"/>
  <pageSetup paperSize="9" scale="6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6"/>
  <sheetViews>
    <sheetView workbookViewId="0">
      <selection activeCell="L15" sqref="L15"/>
    </sheetView>
  </sheetViews>
  <sheetFormatPr defaultColWidth="9" defaultRowHeight="21.95" customHeight="1" outlineLevelRow="5"/>
  <cols>
    <col min="1" max="1" width="6.625" style="15" customWidth="1"/>
    <col min="2" max="3" width="12.5" style="15" customWidth="1"/>
    <col min="4" max="4" width="13.625" style="15" customWidth="1"/>
    <col min="5" max="5" width="9.375" style="15" customWidth="1"/>
    <col min="6" max="6" width="10.875" style="16" customWidth="1"/>
    <col min="7" max="7" width="15" style="17" customWidth="1"/>
    <col min="8" max="8" width="10" style="16" customWidth="1"/>
    <col min="9" max="9" width="14.25" style="17" customWidth="1"/>
    <col min="10" max="10" width="9.625" style="17" customWidth="1"/>
    <col min="11" max="11" width="7.375" style="16" customWidth="1"/>
    <col min="12" max="12" width="12.25" style="16" customWidth="1"/>
    <col min="13" max="13" width="10.625" style="16" customWidth="1"/>
    <col min="14" max="14" width="18.5" style="15" customWidth="1"/>
    <col min="15" max="16384" width="9" style="15"/>
  </cols>
  <sheetData>
    <row r="1" s="28" customFormat="1" ht="5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9" customHeight="1" spans="1:1638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8" t="s">
        <v>7</v>
      </c>
      <c r="H2" s="4" t="s">
        <v>8</v>
      </c>
      <c r="I2" s="18" t="s">
        <v>9</v>
      </c>
      <c r="J2" s="18" t="s">
        <v>10</v>
      </c>
      <c r="K2" s="4" t="s">
        <v>11</v>
      </c>
      <c r="L2" s="19" t="s">
        <v>12</v>
      </c>
      <c r="M2" s="56" t="s">
        <v>13</v>
      </c>
      <c r="XFA2"/>
    </row>
    <row r="3" ht="39" customHeight="1" spans="1:16381">
      <c r="A3" s="4">
        <v>1</v>
      </c>
      <c r="B3" s="6" t="s">
        <v>14</v>
      </c>
      <c r="C3" s="24" t="s">
        <v>44</v>
      </c>
      <c r="D3" s="24" t="s">
        <v>45</v>
      </c>
      <c r="E3" s="24" t="s">
        <v>46</v>
      </c>
      <c r="F3" s="52">
        <v>84.8</v>
      </c>
      <c r="G3" s="9">
        <f>F3*0.2</f>
        <v>16.96</v>
      </c>
      <c r="H3" s="53">
        <v>74</v>
      </c>
      <c r="I3" s="9">
        <f>H3*0.4</f>
        <v>29.6</v>
      </c>
      <c r="J3" s="9">
        <f>SUM(G3,I3)</f>
        <v>46.56</v>
      </c>
      <c r="K3" s="4">
        <v>1</v>
      </c>
      <c r="L3" s="4" t="s">
        <v>18</v>
      </c>
      <c r="M3" s="4"/>
      <c r="XFA3"/>
    </row>
    <row r="4" ht="39" customHeight="1" spans="1:13">
      <c r="A4" s="4">
        <v>2</v>
      </c>
      <c r="B4" s="6" t="s">
        <v>14</v>
      </c>
      <c r="C4" s="24" t="s">
        <v>44</v>
      </c>
      <c r="D4" s="24" t="s">
        <v>47</v>
      </c>
      <c r="E4" s="24" t="s">
        <v>48</v>
      </c>
      <c r="F4" s="54">
        <v>77.6</v>
      </c>
      <c r="G4" s="9">
        <f>F4*0.2</f>
        <v>15.52</v>
      </c>
      <c r="H4" s="53">
        <v>73</v>
      </c>
      <c r="I4" s="9">
        <f>H4*0.4</f>
        <v>29.2</v>
      </c>
      <c r="J4" s="9">
        <f>SUM(G4,I4)</f>
        <v>44.72</v>
      </c>
      <c r="K4" s="4">
        <v>2</v>
      </c>
      <c r="L4" s="4" t="s">
        <v>18</v>
      </c>
      <c r="M4" s="4"/>
    </row>
    <row r="5" ht="39" customHeight="1" spans="1:13">
      <c r="A5" s="4">
        <v>3</v>
      </c>
      <c r="B5" s="6" t="s">
        <v>14</v>
      </c>
      <c r="C5" s="24" t="s">
        <v>44</v>
      </c>
      <c r="D5" s="24" t="s">
        <v>49</v>
      </c>
      <c r="E5" s="24" t="s">
        <v>50</v>
      </c>
      <c r="F5" s="52">
        <v>88.2</v>
      </c>
      <c r="G5" s="9">
        <f>F5*0.2</f>
        <v>17.64</v>
      </c>
      <c r="H5" s="53">
        <v>60</v>
      </c>
      <c r="I5" s="9">
        <f>H5*0.4</f>
        <v>24</v>
      </c>
      <c r="J5" s="9">
        <f>SUM(G5,I5)</f>
        <v>41.64</v>
      </c>
      <c r="K5" s="4">
        <v>3</v>
      </c>
      <c r="L5" s="4" t="s">
        <v>18</v>
      </c>
      <c r="M5" s="4"/>
    </row>
    <row r="6" s="29" customFormat="1" ht="39" customHeight="1" spans="1:13">
      <c r="A6" s="14">
        <v>4</v>
      </c>
      <c r="B6" s="11" t="s">
        <v>14</v>
      </c>
      <c r="C6" s="26" t="s">
        <v>44</v>
      </c>
      <c r="D6" s="26" t="s">
        <v>51</v>
      </c>
      <c r="E6" s="26"/>
      <c r="F6" s="55">
        <v>88.6</v>
      </c>
      <c r="G6" s="13">
        <f>F6*0.2</f>
        <v>17.72</v>
      </c>
      <c r="H6" s="23">
        <v>58</v>
      </c>
      <c r="I6" s="13"/>
      <c r="J6" s="13"/>
      <c r="K6" s="14"/>
      <c r="L6" s="14" t="s">
        <v>36</v>
      </c>
      <c r="M6" s="23" t="s">
        <v>39</v>
      </c>
    </row>
  </sheetData>
  <sortState ref="A3:N6">
    <sortCondition ref="J3:J6" descending="1"/>
  </sortState>
  <mergeCells count="1">
    <mergeCell ref="A1:M1"/>
  </mergeCells>
  <conditionalFormatting sqref="E3:E6">
    <cfRule type="duplicateValues" dxfId="0" priority="13"/>
  </conditionalFormatting>
  <printOptions horizontalCentered="1"/>
  <pageMargins left="0.590551181102362" right="0.590551181102362" top="0.78740157480315" bottom="0.590551181102362" header="0.511811023622047" footer="0.511811023622047"/>
  <pageSetup paperSize="9" scale="8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E11" sqref="E11"/>
    </sheetView>
  </sheetViews>
  <sheetFormatPr defaultColWidth="8.625" defaultRowHeight="47.1" customHeight="1"/>
  <cols>
    <col min="1" max="1" width="5.875" style="31" customWidth="1"/>
    <col min="2" max="3" width="12.625" style="31" customWidth="1"/>
    <col min="4" max="4" width="16.875" style="31" customWidth="1"/>
    <col min="5" max="5" width="8.625" style="31"/>
    <col min="6" max="6" width="10.875" style="31" customWidth="1"/>
    <col min="7" max="7" width="15.125" style="31" customWidth="1"/>
    <col min="8" max="8" width="11.375" style="31" customWidth="1"/>
    <col min="9" max="9" width="16.125" style="31" customWidth="1"/>
    <col min="10" max="10" width="11.375" style="31" customWidth="1"/>
    <col min="11" max="11" width="8.625" style="31"/>
    <col min="12" max="12" width="12.125" style="31" customWidth="1"/>
    <col min="13" max="13" width="10.75" style="32" customWidth="1"/>
    <col min="14" max="16384" width="8.625" style="31"/>
  </cols>
  <sheetData>
    <row r="1" customHeight="1" spans="1:1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ht="39" customHeight="1" spans="1:13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5" t="s">
        <v>7</v>
      </c>
      <c r="H2" s="34" t="s">
        <v>8</v>
      </c>
      <c r="I2" s="35" t="s">
        <v>9</v>
      </c>
      <c r="J2" s="48" t="s">
        <v>10</v>
      </c>
      <c r="K2" s="34" t="s">
        <v>11</v>
      </c>
      <c r="L2" s="49" t="s">
        <v>12</v>
      </c>
      <c r="M2" s="49" t="s">
        <v>13</v>
      </c>
    </row>
    <row r="3" ht="39" customHeight="1" spans="1:13">
      <c r="A3" s="36">
        <v>1</v>
      </c>
      <c r="B3" s="36" t="s">
        <v>14</v>
      </c>
      <c r="C3" s="37" t="s">
        <v>52</v>
      </c>
      <c r="D3" s="37" t="s">
        <v>53</v>
      </c>
      <c r="E3" s="37" t="s">
        <v>54</v>
      </c>
      <c r="F3" s="38">
        <v>90.4</v>
      </c>
      <c r="G3" s="39">
        <f t="shared" ref="G3:G10" si="0">F3*0.2</f>
        <v>18.08</v>
      </c>
      <c r="H3" s="34">
        <v>71</v>
      </c>
      <c r="I3" s="39">
        <f>H3*0.4</f>
        <v>28.4</v>
      </c>
      <c r="J3" s="39">
        <f>SUM(G3,I3)</f>
        <v>46.48</v>
      </c>
      <c r="K3" s="34">
        <v>1</v>
      </c>
      <c r="L3" s="34" t="s">
        <v>18</v>
      </c>
      <c r="M3" s="49"/>
    </row>
    <row r="4" ht="39" customHeight="1" spans="1:13">
      <c r="A4" s="36">
        <v>2</v>
      </c>
      <c r="B4" s="36" t="s">
        <v>14</v>
      </c>
      <c r="C4" s="37" t="s">
        <v>52</v>
      </c>
      <c r="D4" s="37" t="s">
        <v>55</v>
      </c>
      <c r="E4" s="37" t="s">
        <v>56</v>
      </c>
      <c r="F4" s="38">
        <v>89.6</v>
      </c>
      <c r="G4" s="39">
        <f t="shared" si="0"/>
        <v>17.92</v>
      </c>
      <c r="H4" s="34">
        <v>57</v>
      </c>
      <c r="I4" s="39">
        <f>H4*0.4</f>
        <v>22.8</v>
      </c>
      <c r="J4" s="39">
        <f>SUM(G4,I4)</f>
        <v>40.72</v>
      </c>
      <c r="K4" s="34">
        <v>2</v>
      </c>
      <c r="L4" s="34" t="s">
        <v>18</v>
      </c>
      <c r="M4" s="50"/>
    </row>
    <row r="5" ht="39" customHeight="1" spans="1:13">
      <c r="A5" s="36">
        <v>3</v>
      </c>
      <c r="B5" s="36" t="s">
        <v>14</v>
      </c>
      <c r="C5" s="37" t="s">
        <v>52</v>
      </c>
      <c r="D5" s="37" t="s">
        <v>57</v>
      </c>
      <c r="E5" s="37" t="s">
        <v>58</v>
      </c>
      <c r="F5" s="38">
        <v>76</v>
      </c>
      <c r="G5" s="39">
        <f t="shared" si="0"/>
        <v>15.2</v>
      </c>
      <c r="H5" s="34">
        <v>58</v>
      </c>
      <c r="I5" s="39">
        <f>H5*0.4</f>
        <v>23.2</v>
      </c>
      <c r="J5" s="39">
        <f>SUM(G5,I5)</f>
        <v>38.4</v>
      </c>
      <c r="K5" s="34">
        <v>3</v>
      </c>
      <c r="L5" s="34" t="s">
        <v>18</v>
      </c>
      <c r="M5" s="50"/>
    </row>
    <row r="6" s="30" customFormat="1" ht="39" customHeight="1" spans="1:13">
      <c r="A6" s="40">
        <v>4</v>
      </c>
      <c r="B6" s="40" t="s">
        <v>14</v>
      </c>
      <c r="C6" s="41" t="s">
        <v>52</v>
      </c>
      <c r="D6" s="41" t="s">
        <v>59</v>
      </c>
      <c r="E6" s="41"/>
      <c r="F6" s="42">
        <v>84.8</v>
      </c>
      <c r="G6" s="43">
        <f t="shared" si="0"/>
        <v>16.96</v>
      </c>
      <c r="H6" s="44">
        <v>56</v>
      </c>
      <c r="I6" s="43"/>
      <c r="J6" s="43"/>
      <c r="K6" s="44"/>
      <c r="L6" s="44" t="s">
        <v>36</v>
      </c>
      <c r="M6" s="51" t="s">
        <v>39</v>
      </c>
    </row>
    <row r="7" s="30" customFormat="1" ht="39" customHeight="1" spans="1:13">
      <c r="A7" s="40">
        <v>5</v>
      </c>
      <c r="B7" s="40" t="s">
        <v>14</v>
      </c>
      <c r="C7" s="41" t="s">
        <v>52</v>
      </c>
      <c r="D7" s="41" t="s">
        <v>60</v>
      </c>
      <c r="E7" s="41"/>
      <c r="F7" s="42">
        <v>87.8</v>
      </c>
      <c r="G7" s="43">
        <f t="shared" si="0"/>
        <v>17.56</v>
      </c>
      <c r="H7" s="44">
        <v>54</v>
      </c>
      <c r="I7" s="43"/>
      <c r="J7" s="43"/>
      <c r="K7" s="44"/>
      <c r="L7" s="44" t="s">
        <v>36</v>
      </c>
      <c r="M7" s="51" t="s">
        <v>39</v>
      </c>
    </row>
    <row r="8" s="30" customFormat="1" ht="39" customHeight="1" spans="1:13">
      <c r="A8" s="40">
        <v>6</v>
      </c>
      <c r="B8" s="40" t="s">
        <v>14</v>
      </c>
      <c r="C8" s="41" t="s">
        <v>52</v>
      </c>
      <c r="D8" s="41" t="s">
        <v>61</v>
      </c>
      <c r="E8" s="41"/>
      <c r="F8" s="42">
        <v>86.4</v>
      </c>
      <c r="G8" s="43">
        <f t="shared" si="0"/>
        <v>17.28</v>
      </c>
      <c r="H8" s="44">
        <v>52</v>
      </c>
      <c r="I8" s="43"/>
      <c r="J8" s="43"/>
      <c r="K8" s="44"/>
      <c r="L8" s="44" t="s">
        <v>36</v>
      </c>
      <c r="M8" s="51" t="s">
        <v>39</v>
      </c>
    </row>
    <row r="9" s="30" customFormat="1" ht="39" customHeight="1" spans="1:13">
      <c r="A9" s="40">
        <v>7</v>
      </c>
      <c r="B9" s="40" t="s">
        <v>14</v>
      </c>
      <c r="C9" s="41" t="s">
        <v>52</v>
      </c>
      <c r="D9" s="41" t="s">
        <v>62</v>
      </c>
      <c r="E9" s="41"/>
      <c r="F9" s="42">
        <v>62</v>
      </c>
      <c r="G9" s="43">
        <f t="shared" si="0"/>
        <v>12.4</v>
      </c>
      <c r="H9" s="44">
        <v>47</v>
      </c>
      <c r="I9" s="43"/>
      <c r="J9" s="43"/>
      <c r="K9" s="44"/>
      <c r="L9" s="44" t="s">
        <v>36</v>
      </c>
      <c r="M9" s="51" t="s">
        <v>39</v>
      </c>
    </row>
    <row r="10" s="30" customFormat="1" ht="39" customHeight="1" spans="1:13">
      <c r="A10" s="40">
        <v>8</v>
      </c>
      <c r="B10" s="40" t="s">
        <v>14</v>
      </c>
      <c r="C10" s="41" t="s">
        <v>52</v>
      </c>
      <c r="D10" s="41" t="s">
        <v>63</v>
      </c>
      <c r="E10" s="41"/>
      <c r="F10" s="42">
        <v>66.4</v>
      </c>
      <c r="G10" s="43">
        <f t="shared" si="0"/>
        <v>13.28</v>
      </c>
      <c r="H10" s="44" t="s">
        <v>64</v>
      </c>
      <c r="I10" s="43"/>
      <c r="J10" s="43"/>
      <c r="K10" s="44"/>
      <c r="L10" s="44" t="s">
        <v>36</v>
      </c>
      <c r="M10" s="51"/>
    </row>
    <row r="11" customHeight="1" spans="1:12">
      <c r="A11" s="45"/>
      <c r="B11" s="45"/>
      <c r="C11" s="45"/>
      <c r="D11" s="45"/>
      <c r="E11" s="45"/>
      <c r="F11" s="46"/>
      <c r="G11" s="47"/>
      <c r="H11" s="46"/>
      <c r="I11" s="47"/>
      <c r="J11" s="47"/>
      <c r="K11" s="46"/>
      <c r="L11" s="46"/>
    </row>
  </sheetData>
  <sortState ref="A3:N10">
    <sortCondition ref="J3:J10" descending="1"/>
  </sortState>
  <mergeCells count="1">
    <mergeCell ref="A1:M1"/>
  </mergeCells>
  <conditionalFormatting sqref="E5:E7">
    <cfRule type="duplicateValues" dxfId="0" priority="1"/>
  </conditionalFormatting>
  <conditionalFormatting sqref="E8:E10 E3:E4">
    <cfRule type="duplicateValues" dxfId="0" priority="2"/>
  </conditionalFormatting>
  <pageMargins left="0.75" right="0.75" top="1" bottom="1" header="0.5" footer="0.5"/>
  <pageSetup paperSize="9" scale="7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6"/>
  <sheetViews>
    <sheetView workbookViewId="0">
      <selection activeCell="I12" sqref="I12"/>
    </sheetView>
  </sheetViews>
  <sheetFormatPr defaultColWidth="9" defaultRowHeight="21.95" customHeight="1" outlineLevelRow="5"/>
  <cols>
    <col min="1" max="1" width="6.625" style="15" customWidth="1"/>
    <col min="2" max="3" width="12.75" style="15" customWidth="1"/>
    <col min="4" max="4" width="13.625" style="15" customWidth="1"/>
    <col min="5" max="5" width="9.375" style="15" customWidth="1"/>
    <col min="6" max="6" width="11.5" style="16" customWidth="1"/>
    <col min="7" max="7" width="15" style="17" customWidth="1"/>
    <col min="8" max="8" width="11.75" style="16" customWidth="1"/>
    <col min="9" max="9" width="14.25" style="17" customWidth="1"/>
    <col min="10" max="10" width="10.875" style="17" customWidth="1"/>
    <col min="11" max="11" width="7.375" style="16" customWidth="1"/>
    <col min="12" max="12" width="12.25" style="16" customWidth="1"/>
    <col min="13" max="13" width="11.875" style="16" customWidth="1"/>
    <col min="14" max="14" width="18.5" style="15" customWidth="1"/>
    <col min="15" max="16384" width="9" style="15"/>
  </cols>
  <sheetData>
    <row r="1" s="28" customFormat="1" ht="5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9" customHeight="1" spans="1:1638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8" t="s">
        <v>7</v>
      </c>
      <c r="H2" s="4" t="s">
        <v>8</v>
      </c>
      <c r="I2" s="18" t="s">
        <v>9</v>
      </c>
      <c r="J2" s="18" t="s">
        <v>10</v>
      </c>
      <c r="K2" s="4" t="s">
        <v>11</v>
      </c>
      <c r="L2" s="19" t="s">
        <v>12</v>
      </c>
      <c r="M2" s="19" t="s">
        <v>13</v>
      </c>
      <c r="XFA2"/>
    </row>
    <row r="3" ht="39" customHeight="1" spans="1:16381">
      <c r="A3" s="4">
        <v>1</v>
      </c>
      <c r="B3" s="6" t="s">
        <v>14</v>
      </c>
      <c r="C3" s="24" t="s">
        <v>65</v>
      </c>
      <c r="D3" s="24" t="s">
        <v>66</v>
      </c>
      <c r="E3" s="24" t="s">
        <v>67</v>
      </c>
      <c r="F3" s="25">
        <v>82.6</v>
      </c>
      <c r="G3" s="9">
        <f>F3*0.2</f>
        <v>16.52</v>
      </c>
      <c r="H3" s="4">
        <v>74</v>
      </c>
      <c r="I3" s="9">
        <f>H3*0.4</f>
        <v>29.6</v>
      </c>
      <c r="J3" s="9">
        <f>SUM(G3,I3)</f>
        <v>46.12</v>
      </c>
      <c r="K3" s="4">
        <v>1</v>
      </c>
      <c r="L3" s="4" t="s">
        <v>18</v>
      </c>
      <c r="M3" s="4"/>
      <c r="XFA3"/>
    </row>
    <row r="4" ht="39" customHeight="1" spans="1:13">
      <c r="A4" s="4">
        <v>2</v>
      </c>
      <c r="B4" s="6" t="s">
        <v>14</v>
      </c>
      <c r="C4" s="24" t="s">
        <v>65</v>
      </c>
      <c r="D4" s="24" t="s">
        <v>68</v>
      </c>
      <c r="E4" s="24" t="s">
        <v>69</v>
      </c>
      <c r="F4" s="8">
        <v>71.6</v>
      </c>
      <c r="G4" s="9">
        <f>F4*0.2</f>
        <v>14.32</v>
      </c>
      <c r="H4" s="4">
        <v>65</v>
      </c>
      <c r="I4" s="9">
        <f>H4*0.4</f>
        <v>26</v>
      </c>
      <c r="J4" s="9">
        <f>SUM(G4,I4)</f>
        <v>40.32</v>
      </c>
      <c r="K4" s="4">
        <v>2</v>
      </c>
      <c r="L4" s="4" t="s">
        <v>18</v>
      </c>
      <c r="M4" s="4"/>
    </row>
    <row r="5" s="29" customFormat="1" ht="39" customHeight="1" spans="1:13">
      <c r="A5" s="14">
        <v>3</v>
      </c>
      <c r="B5" s="11" t="s">
        <v>14</v>
      </c>
      <c r="C5" s="26" t="s">
        <v>65</v>
      </c>
      <c r="D5" s="26" t="s">
        <v>70</v>
      </c>
      <c r="E5" s="26"/>
      <c r="F5" s="12">
        <v>87</v>
      </c>
      <c r="G5" s="13">
        <f>F5*0.2</f>
        <v>17.4</v>
      </c>
      <c r="H5" s="14">
        <v>51</v>
      </c>
      <c r="I5" s="13"/>
      <c r="J5" s="13"/>
      <c r="K5" s="14"/>
      <c r="L5" s="14" t="s">
        <v>36</v>
      </c>
      <c r="M5" s="23" t="s">
        <v>39</v>
      </c>
    </row>
    <row r="6" s="29" customFormat="1" ht="39" customHeight="1" spans="1:13">
      <c r="A6" s="14">
        <v>4</v>
      </c>
      <c r="B6" s="11" t="s">
        <v>14</v>
      </c>
      <c r="C6" s="26" t="s">
        <v>65</v>
      </c>
      <c r="D6" s="26" t="s">
        <v>71</v>
      </c>
      <c r="E6" s="26"/>
      <c r="F6" s="12">
        <v>73.2</v>
      </c>
      <c r="G6" s="13">
        <f>F6*0.2</f>
        <v>14.64</v>
      </c>
      <c r="H6" s="14" t="s">
        <v>64</v>
      </c>
      <c r="I6" s="13"/>
      <c r="J6" s="13"/>
      <c r="K6" s="14"/>
      <c r="L6" s="14" t="s">
        <v>36</v>
      </c>
      <c r="M6" s="14"/>
    </row>
  </sheetData>
  <sortState ref="A3:N6">
    <sortCondition ref="J3:J6" descending="1"/>
  </sortState>
  <mergeCells count="1">
    <mergeCell ref="A1:M1"/>
  </mergeCells>
  <conditionalFormatting sqref="E3:E6">
    <cfRule type="duplicateValues" dxfId="0" priority="1"/>
  </conditionalFormatting>
  <pageMargins left="0.75" right="0.75" top="1" bottom="1" header="0.5" footer="0.5"/>
  <pageSetup paperSize="9" scale="8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selection activeCell="J23" sqref="J23"/>
    </sheetView>
  </sheetViews>
  <sheetFormatPr defaultColWidth="8.625" defaultRowHeight="14.25"/>
  <cols>
    <col min="2" max="3" width="12.625" customWidth="1"/>
    <col min="4" max="4" width="15.5" customWidth="1"/>
    <col min="6" max="6" width="11.625" customWidth="1"/>
    <col min="7" max="7" width="14.25" customWidth="1"/>
    <col min="8" max="8" width="11" customWidth="1"/>
    <col min="9" max="9" width="16" customWidth="1"/>
    <col min="10" max="10" width="11.375" customWidth="1"/>
    <col min="11" max="11" width="7" customWidth="1"/>
    <col min="12" max="12" width="12" customWidth="1"/>
    <col min="13" max="13" width="11.75" customWidth="1"/>
  </cols>
  <sheetData>
    <row r="1" ht="5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9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5" t="s">
        <v>9</v>
      </c>
      <c r="J2" s="18" t="s">
        <v>10</v>
      </c>
      <c r="K2" s="4" t="s">
        <v>11</v>
      </c>
      <c r="L2" s="19" t="s">
        <v>12</v>
      </c>
      <c r="M2" s="20" t="s">
        <v>13</v>
      </c>
    </row>
    <row r="3" ht="39" customHeight="1" spans="1:13">
      <c r="A3" s="4">
        <v>1</v>
      </c>
      <c r="B3" s="6" t="s">
        <v>14</v>
      </c>
      <c r="C3" s="24" t="s">
        <v>72</v>
      </c>
      <c r="D3" s="24" t="s">
        <v>73</v>
      </c>
      <c r="E3" s="24" t="s">
        <v>74</v>
      </c>
      <c r="F3" s="25">
        <v>82.4</v>
      </c>
      <c r="G3" s="9">
        <f t="shared" ref="G3:G8" si="0">F3*0.2</f>
        <v>16.48</v>
      </c>
      <c r="H3" s="4">
        <v>62.5</v>
      </c>
      <c r="I3" s="9">
        <f>H3*0.4</f>
        <v>25</v>
      </c>
      <c r="J3" s="9">
        <f>SUM(G3,I3)</f>
        <v>41.48</v>
      </c>
      <c r="K3" s="4">
        <v>1</v>
      </c>
      <c r="L3" s="21" t="s">
        <v>18</v>
      </c>
      <c r="M3" s="22"/>
    </row>
    <row r="4" s="1" customFormat="1" ht="39" customHeight="1" spans="1:13">
      <c r="A4" s="14">
        <v>2</v>
      </c>
      <c r="B4" s="11" t="s">
        <v>14</v>
      </c>
      <c r="C4" s="26" t="s">
        <v>72</v>
      </c>
      <c r="D4" s="26" t="s">
        <v>75</v>
      </c>
      <c r="E4" s="26"/>
      <c r="F4" s="12">
        <v>88.2</v>
      </c>
      <c r="G4" s="13">
        <f t="shared" si="0"/>
        <v>17.64</v>
      </c>
      <c r="H4" s="14">
        <v>43.5</v>
      </c>
      <c r="I4" s="13"/>
      <c r="J4" s="13"/>
      <c r="K4" s="14"/>
      <c r="L4" s="14" t="s">
        <v>36</v>
      </c>
      <c r="M4" s="23" t="s">
        <v>39</v>
      </c>
    </row>
    <row r="5" s="1" customFormat="1" ht="39" customHeight="1" spans="1:13">
      <c r="A5" s="14">
        <v>3</v>
      </c>
      <c r="B5" s="11" t="s">
        <v>14</v>
      </c>
      <c r="C5" s="26" t="s">
        <v>72</v>
      </c>
      <c r="D5" s="26" t="s">
        <v>76</v>
      </c>
      <c r="E5" s="26"/>
      <c r="F5" s="12">
        <v>81.4</v>
      </c>
      <c r="G5" s="13">
        <f t="shared" si="0"/>
        <v>16.28</v>
      </c>
      <c r="H5" s="14">
        <v>46</v>
      </c>
      <c r="I5" s="13"/>
      <c r="J5" s="13"/>
      <c r="K5" s="14"/>
      <c r="L5" s="14" t="s">
        <v>36</v>
      </c>
      <c r="M5" s="23" t="s">
        <v>39</v>
      </c>
    </row>
    <row r="6" s="1" customFormat="1" ht="39" customHeight="1" spans="1:13">
      <c r="A6" s="14">
        <v>4</v>
      </c>
      <c r="B6" s="11" t="s">
        <v>14</v>
      </c>
      <c r="C6" s="26" t="s">
        <v>72</v>
      </c>
      <c r="D6" s="26" t="s">
        <v>77</v>
      </c>
      <c r="E6" s="26"/>
      <c r="F6" s="12">
        <v>85.6</v>
      </c>
      <c r="G6" s="13">
        <f t="shared" si="0"/>
        <v>17.12</v>
      </c>
      <c r="H6" s="14">
        <v>33</v>
      </c>
      <c r="I6" s="13"/>
      <c r="J6" s="13"/>
      <c r="K6" s="14"/>
      <c r="L6" s="14" t="s">
        <v>36</v>
      </c>
      <c r="M6" s="23" t="s">
        <v>39</v>
      </c>
    </row>
    <row r="7" s="1" customFormat="1" ht="39" customHeight="1" spans="1:13">
      <c r="A7" s="14">
        <v>5</v>
      </c>
      <c r="B7" s="11" t="s">
        <v>14</v>
      </c>
      <c r="C7" s="26" t="s">
        <v>72</v>
      </c>
      <c r="D7" s="26" t="s">
        <v>78</v>
      </c>
      <c r="E7" s="26"/>
      <c r="F7" s="12">
        <v>84.4</v>
      </c>
      <c r="G7" s="13">
        <f t="shared" si="0"/>
        <v>16.88</v>
      </c>
      <c r="H7" s="14" t="s">
        <v>64</v>
      </c>
      <c r="I7" s="13"/>
      <c r="J7" s="13"/>
      <c r="K7" s="14"/>
      <c r="L7" s="14" t="s">
        <v>36</v>
      </c>
      <c r="M7" s="27"/>
    </row>
    <row r="8" s="1" customFormat="1" ht="39" customHeight="1" spans="1:13">
      <c r="A8" s="14">
        <v>6</v>
      </c>
      <c r="B8" s="11" t="s">
        <v>14</v>
      </c>
      <c r="C8" s="26" t="s">
        <v>72</v>
      </c>
      <c r="D8" s="26" t="s">
        <v>79</v>
      </c>
      <c r="E8" s="26"/>
      <c r="F8" s="12">
        <v>83.4</v>
      </c>
      <c r="G8" s="13">
        <f t="shared" si="0"/>
        <v>16.68</v>
      </c>
      <c r="H8" s="14" t="s">
        <v>64</v>
      </c>
      <c r="I8" s="13"/>
      <c r="J8" s="13"/>
      <c r="K8" s="14"/>
      <c r="L8" s="14" t="s">
        <v>36</v>
      </c>
      <c r="M8" s="27"/>
    </row>
    <row r="9" spans="1:12">
      <c r="A9" s="15"/>
      <c r="B9" s="15"/>
      <c r="C9" s="15"/>
      <c r="D9" s="15"/>
      <c r="E9" s="15"/>
      <c r="F9" s="16"/>
      <c r="G9" s="17"/>
      <c r="H9" s="16"/>
      <c r="I9" s="17"/>
      <c r="J9" s="17"/>
      <c r="K9" s="16"/>
      <c r="L9" s="16"/>
    </row>
  </sheetData>
  <sortState ref="A3:P8">
    <sortCondition ref="J3:J8" descending="1"/>
  </sortState>
  <mergeCells count="1">
    <mergeCell ref="A1:M1"/>
  </mergeCells>
  <conditionalFormatting sqref="E3">
    <cfRule type="duplicateValues" dxfId="0" priority="6"/>
  </conditionalFormatting>
  <conditionalFormatting sqref="E4">
    <cfRule type="duplicateValues" dxfId="0" priority="5"/>
  </conditionalFormatting>
  <conditionalFormatting sqref="E5">
    <cfRule type="duplicateValues" dxfId="0" priority="2"/>
  </conditionalFormatting>
  <conditionalFormatting sqref="E6">
    <cfRule type="duplicateValues" dxfId="0" priority="3"/>
  </conditionalFormatting>
  <conditionalFormatting sqref="E7">
    <cfRule type="duplicateValues" dxfId="0" priority="4"/>
  </conditionalFormatting>
  <conditionalFormatting sqref="E8">
    <cfRule type="duplicateValues" dxfId="0" priority="1"/>
  </conditionalFormatting>
  <pageMargins left="0.75" right="0.75" top="1" bottom="1" header="0.5" footer="0.5"/>
  <pageSetup paperSize="9" scale="7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F12" sqref="F12"/>
    </sheetView>
  </sheetViews>
  <sheetFormatPr defaultColWidth="8.625" defaultRowHeight="44.1" customHeight="1"/>
  <cols>
    <col min="2" max="3" width="12.5" customWidth="1"/>
    <col min="4" max="4" width="15.5" style="2" customWidth="1"/>
    <col min="6" max="6" width="12.375" customWidth="1"/>
    <col min="7" max="7" width="15.875" customWidth="1"/>
    <col min="8" max="8" width="11.875" customWidth="1"/>
    <col min="9" max="9" width="14.375" customWidth="1"/>
    <col min="10" max="10" width="10.875" customWidth="1"/>
    <col min="12" max="13" width="11.5" customWidth="1"/>
  </cols>
  <sheetData>
    <row r="1" ht="56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9.7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5" t="s">
        <v>9</v>
      </c>
      <c r="J2" s="18" t="s">
        <v>10</v>
      </c>
      <c r="K2" s="4" t="s">
        <v>11</v>
      </c>
      <c r="L2" s="19" t="s">
        <v>12</v>
      </c>
      <c r="M2" s="20" t="s">
        <v>13</v>
      </c>
    </row>
    <row r="3" ht="39.75" customHeight="1" spans="1:13">
      <c r="A3" s="6">
        <v>1</v>
      </c>
      <c r="B3" s="6" t="s">
        <v>14</v>
      </c>
      <c r="C3" s="6" t="s">
        <v>80</v>
      </c>
      <c r="D3" s="7" t="s">
        <v>81</v>
      </c>
      <c r="E3" s="7" t="s">
        <v>82</v>
      </c>
      <c r="F3" s="8">
        <v>87.6</v>
      </c>
      <c r="G3" s="9">
        <f t="shared" ref="G3:G9" si="0">F3*0.2</f>
        <v>17.52</v>
      </c>
      <c r="H3" s="10">
        <v>73</v>
      </c>
      <c r="I3" s="9">
        <f>H3*0.4</f>
        <v>29.2</v>
      </c>
      <c r="J3" s="9">
        <f>SUM(G3,I3)</f>
        <v>46.72</v>
      </c>
      <c r="K3" s="4">
        <v>1</v>
      </c>
      <c r="L3" s="21" t="s">
        <v>18</v>
      </c>
      <c r="M3" s="22"/>
    </row>
    <row r="4" ht="39.75" customHeight="1" spans="1:13">
      <c r="A4" s="6">
        <v>2</v>
      </c>
      <c r="B4" s="6" t="s">
        <v>14</v>
      </c>
      <c r="C4" s="6" t="s">
        <v>80</v>
      </c>
      <c r="D4" s="7" t="s">
        <v>83</v>
      </c>
      <c r="E4" s="7" t="s">
        <v>84</v>
      </c>
      <c r="F4" s="8">
        <v>84.4</v>
      </c>
      <c r="G4" s="9">
        <f t="shared" si="0"/>
        <v>16.88</v>
      </c>
      <c r="H4" s="10">
        <v>72</v>
      </c>
      <c r="I4" s="9">
        <f>H4*0.4</f>
        <v>28.8</v>
      </c>
      <c r="J4" s="9">
        <f>SUM(G4,I4)</f>
        <v>45.68</v>
      </c>
      <c r="K4" s="4">
        <v>2</v>
      </c>
      <c r="L4" s="21" t="s">
        <v>18</v>
      </c>
      <c r="M4" s="22"/>
    </row>
    <row r="5" ht="39.75" customHeight="1" spans="1:13">
      <c r="A5" s="6">
        <v>3</v>
      </c>
      <c r="B5" s="6" t="s">
        <v>14</v>
      </c>
      <c r="C5" s="6" t="s">
        <v>80</v>
      </c>
      <c r="D5" s="7" t="s">
        <v>85</v>
      </c>
      <c r="E5" s="7" t="s">
        <v>86</v>
      </c>
      <c r="F5" s="8">
        <v>84.8</v>
      </c>
      <c r="G5" s="9">
        <f t="shared" si="0"/>
        <v>16.96</v>
      </c>
      <c r="H5" s="10">
        <v>65.5</v>
      </c>
      <c r="I5" s="9">
        <f>H5*0.4</f>
        <v>26.2</v>
      </c>
      <c r="J5" s="9">
        <f>SUM(G5,I5)</f>
        <v>43.16</v>
      </c>
      <c r="K5" s="4">
        <v>3</v>
      </c>
      <c r="L5" s="21" t="s">
        <v>18</v>
      </c>
      <c r="M5" s="22"/>
    </row>
    <row r="6" ht="39.75" customHeight="1" spans="1:13">
      <c r="A6" s="6">
        <v>4</v>
      </c>
      <c r="B6" s="6" t="s">
        <v>14</v>
      </c>
      <c r="C6" s="6" t="s">
        <v>80</v>
      </c>
      <c r="D6" s="7" t="s">
        <v>87</v>
      </c>
      <c r="E6" s="7"/>
      <c r="F6" s="8">
        <v>85.2</v>
      </c>
      <c r="G6" s="9">
        <f t="shared" si="0"/>
        <v>17.04</v>
      </c>
      <c r="H6" s="10">
        <v>65</v>
      </c>
      <c r="I6" s="9">
        <f>H6*0.4</f>
        <v>26</v>
      </c>
      <c r="J6" s="9">
        <f>SUM(G6,I6)</f>
        <v>43.04</v>
      </c>
      <c r="K6" s="4">
        <v>4</v>
      </c>
      <c r="L6" s="21" t="s">
        <v>36</v>
      </c>
      <c r="M6" s="22"/>
    </row>
    <row r="7" ht="39.75" customHeight="1" spans="1:13">
      <c r="A7" s="6">
        <v>5</v>
      </c>
      <c r="B7" s="6" t="s">
        <v>14</v>
      </c>
      <c r="C7" s="6" t="s">
        <v>80</v>
      </c>
      <c r="D7" s="7" t="s">
        <v>88</v>
      </c>
      <c r="E7" s="7"/>
      <c r="F7" s="8">
        <v>84.4</v>
      </c>
      <c r="G7" s="9">
        <f t="shared" si="0"/>
        <v>16.88</v>
      </c>
      <c r="H7" s="10">
        <v>63.5</v>
      </c>
      <c r="I7" s="9">
        <f>H7*0.4</f>
        <v>25.4</v>
      </c>
      <c r="J7" s="9">
        <f>SUM(G7,I7)</f>
        <v>42.28</v>
      </c>
      <c r="K7" s="4">
        <v>5</v>
      </c>
      <c r="L7" s="21" t="s">
        <v>36</v>
      </c>
      <c r="M7" s="22"/>
    </row>
    <row r="8" s="1" customFormat="1" ht="39.75" customHeight="1" spans="1:13">
      <c r="A8" s="11">
        <v>6</v>
      </c>
      <c r="B8" s="11" t="s">
        <v>14</v>
      </c>
      <c r="C8" s="11" t="s">
        <v>80</v>
      </c>
      <c r="D8" s="11" t="s">
        <v>89</v>
      </c>
      <c r="E8" s="11"/>
      <c r="F8" s="12">
        <v>85.8</v>
      </c>
      <c r="G8" s="13">
        <f t="shared" si="0"/>
        <v>17.16</v>
      </c>
      <c r="H8" s="14">
        <v>52.5</v>
      </c>
      <c r="I8" s="13"/>
      <c r="J8" s="13"/>
      <c r="K8" s="14"/>
      <c r="L8" s="14" t="s">
        <v>36</v>
      </c>
      <c r="M8" s="23" t="s">
        <v>39</v>
      </c>
    </row>
    <row r="9" s="1" customFormat="1" ht="39.75" customHeight="1" spans="1:13">
      <c r="A9" s="11">
        <v>7</v>
      </c>
      <c r="B9" s="11" t="s">
        <v>14</v>
      </c>
      <c r="C9" s="11" t="s">
        <v>80</v>
      </c>
      <c r="D9" s="11" t="s">
        <v>90</v>
      </c>
      <c r="E9" s="11"/>
      <c r="F9" s="12">
        <v>93.2</v>
      </c>
      <c r="G9" s="13">
        <f t="shared" si="0"/>
        <v>18.64</v>
      </c>
      <c r="H9" s="14">
        <v>46</v>
      </c>
      <c r="I9" s="13"/>
      <c r="J9" s="13"/>
      <c r="K9" s="14"/>
      <c r="L9" s="14" t="s">
        <v>36</v>
      </c>
      <c r="M9" s="23" t="s">
        <v>39</v>
      </c>
    </row>
    <row r="10" customHeight="1" spans="1:12">
      <c r="A10" s="15"/>
      <c r="B10" s="15"/>
      <c r="C10" s="15"/>
      <c r="D10" s="16"/>
      <c r="E10" s="15"/>
      <c r="F10" s="16"/>
      <c r="G10" s="17"/>
      <c r="H10" s="16"/>
      <c r="I10" s="17"/>
      <c r="J10" s="17"/>
      <c r="K10" s="16"/>
      <c r="L10" s="16"/>
    </row>
  </sheetData>
  <sortState ref="A3:N9">
    <sortCondition ref="J3:J9" descending="1"/>
  </sortState>
  <mergeCells count="1">
    <mergeCell ref="A1:M1"/>
  </mergeCells>
  <conditionalFormatting sqref="E3:E9">
    <cfRule type="duplicateValues" dxfId="1" priority="1"/>
  </conditionalFormatting>
  <pageMargins left="0.75" right="0.75" top="1" bottom="1" header="0.5" footer="0.5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数学</vt:lpstr>
      <vt:lpstr>思政</vt:lpstr>
      <vt:lpstr>化工</vt:lpstr>
      <vt:lpstr>计算机</vt:lpstr>
      <vt:lpstr>机械</vt:lpstr>
      <vt:lpstr>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朱海华</dc:creator>
  <cp:lastModifiedBy>张志钧</cp:lastModifiedBy>
  <dcterms:created xsi:type="dcterms:W3CDTF">2022-06-14T02:36:00Z</dcterms:created>
  <cp:lastPrinted>2023-12-09T10:45:00Z</cp:lastPrinted>
  <dcterms:modified xsi:type="dcterms:W3CDTF">2023-12-09T10:53:00Z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07B09CE91E9041CD924F16B1380D6AF7</vt:lpwstr>
  </property>
</Properties>
</file>