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20" activeTab="2"/>
  </bookViews>
  <sheets>
    <sheet name="01收支总表" sheetId="1" r:id="rId1"/>
    <sheet name="02-1收入总表 (分单位)" sheetId="2" r:id="rId2"/>
    <sheet name="02-2收入总表（分科目）" sheetId="3" r:id="rId3"/>
    <sheet name="03-1支出总表 (分单位)" sheetId="4" r:id="rId4"/>
    <sheet name="03-2支出总表（分科目）" sheetId="5" r:id="rId5"/>
    <sheet name="04财政拨款收支表" sheetId="6" r:id="rId6"/>
    <sheet name="05一般公共财政拨款支出决算表" sheetId="7" r:id="rId7"/>
    <sheet name="06一般公共预算财政拨款基本支出决算表" sheetId="8" r:id="rId8"/>
    <sheet name="07政府性基金预算财政拨款收入支出决算表 " sheetId="9" r:id="rId9"/>
    <sheet name="08一般公共三公经费决算表" sheetId="10" r:id="rId10"/>
  </sheets>
  <definedNames>
    <definedName name="_xlnm.Print_Area" localSheetId="5">'04财政拨款收支表'!$A$1:$F$41</definedName>
    <definedName name="_xlnm.Print_Titles" localSheetId="7">'06一般公共预算财政拨款基本支出决算表'!$1:$7</definedName>
  </definedNames>
  <calcPr fullCalcOnLoad="1"/>
</workbook>
</file>

<file path=xl/sharedStrings.xml><?xml version="1.0" encoding="utf-8"?>
<sst xmlns="http://schemas.openxmlformats.org/spreadsheetml/2006/main" count="462" uniqueCount="255">
  <si>
    <t>表01</t>
  </si>
  <si>
    <t>单位：万元</t>
  </si>
  <si>
    <t>收                    入</t>
  </si>
  <si>
    <t>支                    出</t>
  </si>
  <si>
    <t>项目</t>
  </si>
  <si>
    <t>一、类级科目</t>
  </si>
  <si>
    <t>财政拨款</t>
  </si>
  <si>
    <t>专户核拨的预算外资金</t>
  </si>
  <si>
    <t>事业收入(不含预算外资金)</t>
  </si>
  <si>
    <t>事业单位经营收入</t>
  </si>
  <si>
    <t>其他</t>
  </si>
  <si>
    <t>合计</t>
  </si>
  <si>
    <t>用事业基金弥补收支差额</t>
  </si>
  <si>
    <t>上年结转</t>
  </si>
  <si>
    <t>总计</t>
  </si>
  <si>
    <t>功能科目类名称</t>
  </si>
  <si>
    <t>结转下年</t>
  </si>
  <si>
    <t>支出总计</t>
  </si>
  <si>
    <t>二、类级科目</t>
  </si>
  <si>
    <t xml:space="preserve">三、……  </t>
  </si>
  <si>
    <t>本年收入合计</t>
  </si>
  <si>
    <t>本年支出合计</t>
  </si>
  <si>
    <t>收  入  总  计</t>
  </si>
  <si>
    <t>支  出  总  计</t>
  </si>
  <si>
    <t>科目名称</t>
  </si>
  <si>
    <t>单位：万元</t>
  </si>
  <si>
    <t>**</t>
  </si>
  <si>
    <t>合计</t>
  </si>
  <si>
    <t xml:space="preserve">      项级科目</t>
  </si>
  <si>
    <t>经济分类科目</t>
  </si>
  <si>
    <t>科目编码</t>
  </si>
  <si>
    <t>科目名称</t>
  </si>
  <si>
    <t>附属单位上缴收入</t>
  </si>
  <si>
    <t>基本支出</t>
  </si>
  <si>
    <t>项目支出</t>
  </si>
  <si>
    <t>单位：万元</t>
  </si>
  <si>
    <t>项  目</t>
  </si>
  <si>
    <t xml:space="preserve">     </t>
  </si>
  <si>
    <t>合计</t>
  </si>
  <si>
    <t>合计</t>
  </si>
  <si>
    <t>科目细化至支出经济分类的款级科目</t>
  </si>
  <si>
    <t>决算数</t>
  </si>
  <si>
    <t>一、本年收入合计</t>
  </si>
  <si>
    <t>一、本年支出合计</t>
  </si>
  <si>
    <t xml:space="preserve">    一般公共预算财政拨款</t>
  </si>
  <si>
    <t xml:space="preserve">    政府性基金预算财政拨款</t>
  </si>
  <si>
    <t>一般公共预算财政拨款决算数</t>
  </si>
  <si>
    <t>政府性基金预算财政拨款决算数</t>
  </si>
  <si>
    <t>二、年末财政拨款结转和结余</t>
  </si>
  <si>
    <t>二、年初财政拨款结转和结余</t>
  </si>
  <si>
    <t>项目</t>
  </si>
  <si>
    <t>支出功能分类科目编码</t>
  </si>
  <si>
    <t>科目名称</t>
  </si>
  <si>
    <t>栏次</t>
  </si>
  <si>
    <t xml:space="preserve">      项级科目</t>
  </si>
  <si>
    <t>财政拨款收入</t>
  </si>
  <si>
    <t>上级补助收入</t>
  </si>
  <si>
    <t>事业收入</t>
  </si>
  <si>
    <t>经营收入</t>
  </si>
  <si>
    <t>其他收入</t>
  </si>
  <si>
    <t>反映部门本年度取得的各项收入，科目细化至支出功能分类的项级科目</t>
  </si>
  <si>
    <t>上缴上级支出</t>
  </si>
  <si>
    <t>经营支出</t>
  </si>
  <si>
    <t>对附属单位补助支出</t>
  </si>
  <si>
    <t>反映部门本年度取得的各项支出，科目细化至支出功能分类的项级科目</t>
  </si>
  <si>
    <t>行次</t>
  </si>
  <si>
    <t/>
  </si>
  <si>
    <t>—</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</si>
  <si>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</si>
  <si>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</si>
  <si>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</si>
  <si>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</si>
  <si>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</si>
  <si>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t>
  </si>
  <si>
    <t>单位：万元</t>
  </si>
  <si>
    <t>一、财政拨款收入</t>
  </si>
  <si>
    <t>　　其中：政府性基金预算财政拨款</t>
  </si>
  <si>
    <t>二、上级补助收入</t>
  </si>
  <si>
    <t>三、事业收入</t>
  </si>
  <si>
    <t>四、经营收入</t>
  </si>
  <si>
    <t>五、附属单位上缴收入</t>
  </si>
  <si>
    <t>六、其他收入</t>
  </si>
  <si>
    <t xml:space="preserve">    用事业基金弥补收支差额</t>
  </si>
  <si>
    <t xml:space="preserve">    年初结转和结余</t>
  </si>
  <si>
    <t>一、一般公共服务支出</t>
  </si>
  <si>
    <t>二、外交支出</t>
  </si>
  <si>
    <t>三、国防支出</t>
  </si>
  <si>
    <t>四、公共安全支出</t>
  </si>
  <si>
    <t>五、教育支出</t>
  </si>
  <si>
    <t>六、科学技术支出</t>
  </si>
  <si>
    <t>七、文化体育与传媒支出</t>
  </si>
  <si>
    <t>八、社会保障和就业支出</t>
  </si>
  <si>
    <t xml:space="preserve">    结余分配</t>
  </si>
  <si>
    <t xml:space="preserve">    年末结转和结余</t>
  </si>
  <si>
    <t>108</t>
  </si>
  <si>
    <t>　　年末结余</t>
  </si>
  <si>
    <t>单位：万元</t>
  </si>
  <si>
    <t>反映部门本年度的总收支和年末结转结余情况</t>
  </si>
  <si>
    <t>反映部门一般公共预算财政拨款和政府性基金预算财政拨款的收支和年末结转结余情况</t>
  </si>
  <si>
    <t>小计</t>
  </si>
  <si>
    <t>基本支出</t>
  </si>
  <si>
    <t>项目支出</t>
  </si>
  <si>
    <t xml:space="preserve">     款级科目</t>
  </si>
  <si>
    <t xml:space="preserve">       项级科目</t>
  </si>
  <si>
    <t xml:space="preserve">         单位：万元</t>
  </si>
  <si>
    <t>反映部门本年度一般公共预算财政拨款实际支出情况，科目细化至支出功能分类的项级科目</t>
  </si>
  <si>
    <t>栏次</t>
  </si>
  <si>
    <t>功能分类科目编码</t>
  </si>
  <si>
    <t xml:space="preserve">本年收入 </t>
  </si>
  <si>
    <t xml:space="preserve">年末结转和结余 </t>
  </si>
  <si>
    <t>反映部门本年度政府性基金预算财政拨款收入支出及结转和结余情况，科目细化至支出功能分类的项级科目</t>
  </si>
  <si>
    <t>本年支出合计</t>
  </si>
  <si>
    <t>人员经费</t>
  </si>
  <si>
    <t>公用经费</t>
  </si>
  <si>
    <t xml:space="preserve">年初结转和结余 </t>
  </si>
  <si>
    <t>本年支出</t>
  </si>
  <si>
    <t xml:space="preserve">   </t>
  </si>
  <si>
    <t>**</t>
  </si>
  <si>
    <t xml:space="preserve">     2016年“三公”经费财政拨款决算表</t>
  </si>
  <si>
    <t>2016年收入支出决算总表</t>
  </si>
  <si>
    <r>
      <t xml:space="preserve">           2016年财政拨款收入支出决算表                 </t>
    </r>
    <r>
      <rPr>
        <sz val="10"/>
        <rFont val="宋体"/>
        <family val="0"/>
      </rPr>
      <t>表04</t>
    </r>
  </si>
  <si>
    <r>
      <t xml:space="preserve">         2016年一般公共预算财政拨款支出决算表   </t>
    </r>
    <r>
      <rPr>
        <sz val="9"/>
        <rFont val="创艺简标宋"/>
        <family val="0"/>
      </rPr>
      <t>表05</t>
    </r>
  </si>
  <si>
    <r>
      <t xml:space="preserve">      2016年一般公共预算财政拨款基本支出决算表 </t>
    </r>
    <r>
      <rPr>
        <sz val="10"/>
        <rFont val="宋体"/>
        <family val="0"/>
      </rPr>
      <t>表06</t>
    </r>
  </si>
  <si>
    <t>总计</t>
  </si>
  <si>
    <t>上年结转</t>
  </si>
  <si>
    <t>一般公共预算</t>
  </si>
  <si>
    <t>政府性基金预算</t>
  </si>
  <si>
    <t>单位名称</t>
  </si>
  <si>
    <t>单位（本级）</t>
  </si>
  <si>
    <r>
      <t xml:space="preserve"> </t>
    </r>
    <r>
      <rPr>
        <sz val="10"/>
        <rFont val="宋体"/>
        <family val="0"/>
      </rPr>
      <t xml:space="preserve"> </t>
    </r>
    <r>
      <rPr>
        <sz val="10"/>
        <rFont val="宋体"/>
        <family val="0"/>
      </rPr>
      <t>单位（本级）</t>
    </r>
  </si>
  <si>
    <t>人员支出</t>
  </si>
  <si>
    <t>日常公用支出</t>
  </si>
  <si>
    <r>
      <t xml:space="preserve">        2016年政府性基金预算财政拨款收入支出决算表   </t>
    </r>
    <r>
      <rPr>
        <sz val="10"/>
        <rFont val="创艺简标宋"/>
        <family val="0"/>
      </rPr>
      <t>表07</t>
    </r>
  </si>
  <si>
    <r>
      <t xml:space="preserve">                  (一般公共预算财政拨款口径)             </t>
    </r>
    <r>
      <rPr>
        <sz val="10"/>
        <rFont val="宋体"/>
        <family val="0"/>
      </rPr>
      <t>表0</t>
    </r>
    <r>
      <rPr>
        <sz val="10"/>
        <rFont val="宋体"/>
        <family val="0"/>
      </rPr>
      <t>8</t>
    </r>
  </si>
  <si>
    <r>
      <t xml:space="preserve"> </t>
    </r>
    <r>
      <rPr>
        <sz val="10"/>
        <rFont val="宋体"/>
        <family val="0"/>
      </rPr>
      <t xml:space="preserve">        </t>
    </r>
    <r>
      <rPr>
        <sz val="10"/>
        <rFont val="宋体"/>
        <family val="0"/>
      </rPr>
      <t>表01</t>
    </r>
  </si>
  <si>
    <r>
      <t xml:space="preserve">                 2016年收入决算表（分单位）                </t>
    </r>
    <r>
      <rPr>
        <sz val="9"/>
        <rFont val="宋体"/>
        <family val="0"/>
      </rPr>
      <t>表02-1</t>
    </r>
    <r>
      <rPr>
        <sz val="22"/>
        <rFont val="宋体"/>
        <family val="0"/>
      </rPr>
      <t xml:space="preserve">                   </t>
    </r>
  </si>
  <si>
    <r>
      <t xml:space="preserve">                  2016年支出决算表（分单位）         </t>
    </r>
    <r>
      <rPr>
        <sz val="10"/>
        <rFont val="宋体"/>
        <family val="0"/>
      </rPr>
      <t>表03-1</t>
    </r>
  </si>
  <si>
    <r>
      <t xml:space="preserve">                    2016年支出决算表（分科目）            </t>
    </r>
    <r>
      <rPr>
        <sz val="10"/>
        <rFont val="宋体"/>
        <family val="0"/>
      </rPr>
      <t>表03-2</t>
    </r>
  </si>
  <si>
    <r>
      <t xml:space="preserve">                    2016年收入决算表（分科目）        </t>
    </r>
    <r>
      <rPr>
        <sz val="22"/>
        <rFont val="宋体"/>
        <family val="0"/>
      </rPr>
      <t xml:space="preserve">       </t>
    </r>
    <r>
      <rPr>
        <sz val="9"/>
        <rFont val="宋体"/>
        <family val="0"/>
      </rPr>
      <t xml:space="preserve">表02-2 </t>
    </r>
    <r>
      <rPr>
        <sz val="22"/>
        <rFont val="宋体"/>
        <family val="0"/>
      </rPr>
      <t xml:space="preserve">                   </t>
    </r>
  </si>
  <si>
    <t>注：因公出国（境）计划和因公出国（境）预算由全区统一控制和安排。</t>
  </si>
  <si>
    <t>部门名称:宁波石化经济技术开发区管理委员会</t>
  </si>
  <si>
    <t>部门名称:浙江省宁波石化经济技术开发区管理委员会</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</si>
  <si>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</si>
  <si>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</si>
  <si>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</si>
  <si>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</si>
  <si>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</si>
  <si>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</si>
  <si>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</si>
  <si>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</si>
  <si>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</si>
  <si>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</si>
  <si>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</si>
  <si>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</si>
  <si>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</si>
  <si>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部门名称：浙江省宁波石化经济技术开发区管理委员会</t>
  </si>
  <si>
    <t>部门名称：浙江省宁波石化经济技术开发区管理委员会</t>
  </si>
  <si>
    <t>201</t>
  </si>
  <si>
    <t>一般公共服务支出</t>
  </si>
  <si>
    <t>20103</t>
  </si>
  <si>
    <t>政府办公厅（室）及相关机构事务</t>
  </si>
  <si>
    <t>2010301</t>
  </si>
  <si>
    <t xml:space="preserve">  行政运行</t>
  </si>
  <si>
    <t>2010302</t>
  </si>
  <si>
    <t xml:space="preserve">  一般行政管理事务</t>
  </si>
  <si>
    <t>206</t>
  </si>
  <si>
    <t>科学技术支出</t>
  </si>
  <si>
    <t>20699</t>
  </si>
  <si>
    <t>其他科学技术支出</t>
  </si>
  <si>
    <t>2069999</t>
  </si>
  <si>
    <t xml:space="preserve">  其他科学技术支出</t>
  </si>
  <si>
    <t>208</t>
  </si>
  <si>
    <t>社会保障和就业支出</t>
  </si>
  <si>
    <t>20805</t>
  </si>
  <si>
    <t>行政事业单位离退休</t>
  </si>
  <si>
    <t>2080599</t>
  </si>
  <si>
    <t xml:space="preserve">  其他行政事业单位离退休支出</t>
  </si>
  <si>
    <t>212</t>
  </si>
  <si>
    <t>城乡社区支出</t>
  </si>
  <si>
    <t>21203</t>
  </si>
  <si>
    <t>城乡社区公共设施</t>
  </si>
  <si>
    <t>2120399</t>
  </si>
  <si>
    <t xml:space="preserve">  其他城乡社区公共设施支出</t>
  </si>
  <si>
    <t>21299</t>
  </si>
  <si>
    <t>其他城乡社区支出</t>
  </si>
  <si>
    <t>2129999</t>
  </si>
  <si>
    <t xml:space="preserve">  其他城乡社区支出</t>
  </si>
  <si>
    <t>215</t>
  </si>
  <si>
    <t>资源勘探信息等支出</t>
  </si>
  <si>
    <t>21506</t>
  </si>
  <si>
    <t>安全生产监管</t>
  </si>
  <si>
    <t>2150699</t>
  </si>
  <si>
    <t xml:space="preserve">  其他安全生产监管支出</t>
  </si>
  <si>
    <t>221</t>
  </si>
  <si>
    <t>住房保障支出</t>
  </si>
  <si>
    <t>22102</t>
  </si>
  <si>
    <t>住房改革支出</t>
  </si>
  <si>
    <t>2210201</t>
  </si>
  <si>
    <t xml:space="preserve">  住房公积金</t>
  </si>
  <si>
    <t>2210202</t>
  </si>
  <si>
    <t xml:space="preserve">  提租补贴</t>
  </si>
  <si>
    <t>229</t>
  </si>
  <si>
    <t>其他支出</t>
  </si>
  <si>
    <t>22999</t>
  </si>
  <si>
    <t>2299901</t>
  </si>
  <si>
    <t xml:space="preserve">  其他支出</t>
  </si>
  <si>
    <t>工资福利支出</t>
  </si>
  <si>
    <t>基本工资</t>
  </si>
  <si>
    <t>津贴补贴</t>
  </si>
  <si>
    <t>奖金</t>
  </si>
  <si>
    <t>社会保障缴费</t>
  </si>
  <si>
    <t>绩效工资</t>
  </si>
  <si>
    <t>其他工资福利支出</t>
  </si>
  <si>
    <t>商品和服务支出</t>
  </si>
  <si>
    <t>办公费</t>
  </si>
  <si>
    <t>印刷费</t>
  </si>
  <si>
    <t>咨询费</t>
  </si>
  <si>
    <t>水费</t>
  </si>
  <si>
    <t>邮电费</t>
  </si>
  <si>
    <t>物业管理费</t>
  </si>
  <si>
    <t>差旅费</t>
  </si>
  <si>
    <t>维修(护)费</t>
  </si>
  <si>
    <t>会议费</t>
  </si>
  <si>
    <t>培训费</t>
  </si>
  <si>
    <t>公务接待费</t>
  </si>
  <si>
    <t>劳务费</t>
  </si>
  <si>
    <t>委托业务费</t>
  </si>
  <si>
    <t>工会经费</t>
  </si>
  <si>
    <t>福利费</t>
  </si>
  <si>
    <t>公务用车运行维护费</t>
  </si>
  <si>
    <t>对个人和家庭的补助</t>
  </si>
  <si>
    <t>离休费</t>
  </si>
  <si>
    <t>退休费</t>
  </si>
  <si>
    <t>住房公积金</t>
  </si>
  <si>
    <t>提租补贴</t>
  </si>
  <si>
    <t>购房补贴</t>
  </si>
  <si>
    <t>其他对个人和家庭的补助支出</t>
  </si>
  <si>
    <t>职业年金缴费</t>
  </si>
  <si>
    <t xml:space="preserve"> 总  计</t>
  </si>
  <si>
    <t>合计</t>
  </si>
  <si>
    <t>预算数</t>
  </si>
  <si>
    <t>决算数</t>
  </si>
  <si>
    <t>一、“三公”经费支出合计</t>
  </si>
  <si>
    <t xml:space="preserve">    （1）国内接待费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</si>
  <si>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</si>
  <si>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</si>
  <si>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</si>
  <si>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</si>
  <si>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</si>
  <si>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</si>
  <si>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</si>
  <si>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</si>
  <si>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</si>
  <si>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</si>
  <si>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 xml:space="preserve">   其他支出</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</si>
</sst>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00"/>
    <numFmt numFmtId="179" formatCode="0.00_ "/>
    <numFmt numFmtId="180" formatCode="0_ "/>
    <numFmt numFmtId="181" formatCode="#,##0.00_ "/>
    <numFmt numFmtId="182" formatCode="#,##0.0_ "/>
    <numFmt numFmtId="183" formatCode="#,##0.0"/>
    <numFmt numFmtId="184" formatCode="#,##0.0000000000_ "/>
    <numFmt numFmtId="185" formatCode="#,##0.000000_ "/>
    <numFmt numFmtId="186" formatCode="0.0_ "/>
    <numFmt numFmtId="187" formatCode="0.00_);[Red]\(0.00\)"/>
  </numFmts>
  <fonts count="47">
    <font>
      <sz val="12"/>
      <name val="宋体"/>
      <family val="0"/>
    </font>
    <font>
      <b/>
      <sz val="12"/>
      <name val="宋体"/>
      <family val="0"/>
    </font>
    <font>
      <sz val="10"/>
      <name val="宋体"/>
      <family val="0"/>
    </font>
    <font>
      <sz val="9"/>
      <name val="创艺简标宋"/>
      <family val="0"/>
    </font>
    <font>
      <sz val="10"/>
      <name val="方正书宋_GBK"/>
      <family val="0"/>
    </font>
    <font>
      <sz val="22"/>
      <name val="创艺简标宋"/>
      <family val="0"/>
    </font>
    <font>
      <b/>
      <sz val="20"/>
      <name val="创艺简标宋"/>
      <family val="0"/>
    </font>
    <font>
      <sz val="10"/>
      <name val="创艺简标宋"/>
      <family val="0"/>
    </font>
    <font>
      <sz val="9"/>
      <name val="宋体"/>
      <family val="0"/>
    </font>
    <font>
      <sz val="22"/>
      <name val="宋体"/>
      <family val="0"/>
    </font>
    <font>
      <sz val="9"/>
      <name val="方正书宋_GBK"/>
      <family val="0"/>
    </font>
    <font>
      <sz val="14"/>
      <name val="宋体"/>
      <family val="0"/>
    </font>
    <font>
      <sz val="11"/>
      <color indexed="8"/>
      <name val="宋体"/>
      <family val="0"/>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indexed="31"/>
        <bgColor indexed="64"/>
      </patternFill>
    </fill>
  </fills>
  <borders count="4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right>
        <color indexed="63"/>
      </right>
      <top style="thin"/>
      <bottom>
        <color indexed="63"/>
      </bottom>
    </border>
    <border>
      <left style="thin"/>
      <right>
        <color indexed="63"/>
      </right>
      <top>
        <color indexed="63"/>
      </top>
      <bottom style="thin"/>
    </border>
    <border>
      <left>
        <color indexed="8"/>
      </left>
      <right>
        <color indexed="63"/>
      </right>
      <top style="thin">
        <color indexed="8"/>
      </top>
      <bottom style="thin">
        <color indexed="8"/>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medium"/>
      <top>
        <color indexed="63"/>
      </top>
      <bottom style="thin"/>
    </border>
    <border>
      <left style="medium"/>
      <right style="thin"/>
      <top style="thin"/>
      <bottom style="thin">
        <color indexed="8"/>
      </bottom>
    </border>
    <border>
      <left style="thin"/>
      <right style="medium"/>
      <top style="thin"/>
      <bottom style="thin"/>
    </border>
    <border>
      <left style="medium"/>
      <right style="thin"/>
      <top style="thin">
        <color indexed="8"/>
      </top>
      <bottom style="thin">
        <color indexed="8"/>
      </bottom>
    </border>
    <border>
      <left style="medium"/>
      <right style="thin"/>
      <top style="thin">
        <color indexed="8"/>
      </top>
      <bottom>
        <color indexed="63"/>
      </bottom>
    </border>
    <border>
      <left style="medium"/>
      <right style="thin"/>
      <top style="thin"/>
      <bottom style="thin"/>
    </border>
    <border>
      <left>
        <color indexed="8"/>
      </left>
      <right style="medium"/>
      <top style="thin">
        <color indexed="8"/>
      </top>
      <bottom style="thin">
        <color indexed="8"/>
      </bottom>
    </border>
    <border>
      <left style="medium"/>
      <right style="thin"/>
      <top style="thin"/>
      <bottom style="medium"/>
    </border>
    <border>
      <left style="thin"/>
      <right style="thin"/>
      <top style="thin"/>
      <bottom style="medium"/>
    </border>
    <border>
      <left>
        <color indexed="63"/>
      </left>
      <right>
        <color indexed="63"/>
      </right>
      <top>
        <color indexed="63"/>
      </top>
      <bottom style="medium"/>
    </border>
    <border>
      <left style="thin"/>
      <right style="medium"/>
      <top>
        <color indexed="63"/>
      </top>
      <bottom style="mediu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63"/>
      </left>
      <right style="medium"/>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235">
    <xf numFmtId="0" fontId="0" fillId="0" borderId="0" xfId="0" applyAlignment="1">
      <alignment vertical="center"/>
    </xf>
    <xf numFmtId="0" fontId="1" fillId="0" borderId="0" xfId="0" applyFont="1" applyAlignment="1">
      <alignment horizontal="lef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vertical="center" wrapText="1"/>
    </xf>
    <xf numFmtId="176" fontId="2" fillId="0" borderId="0" xfId="0" applyNumberFormat="1" applyFont="1" applyAlignment="1">
      <alignment vertical="center" wrapText="1"/>
    </xf>
    <xf numFmtId="176" fontId="4" fillId="0" borderId="0" xfId="0" applyNumberFormat="1" applyFont="1" applyAlignment="1">
      <alignment horizontal="right" vertical="center" wrapText="1"/>
    </xf>
    <xf numFmtId="0" fontId="6" fillId="0" borderId="0" xfId="0" applyNumberFormat="1" applyFont="1" applyFill="1" applyAlignment="1" applyProtection="1">
      <alignment vertical="center"/>
      <protection/>
    </xf>
    <xf numFmtId="49" fontId="4" fillId="0" borderId="0" xfId="0" applyNumberFormat="1" applyFont="1" applyFill="1" applyBorder="1" applyAlignment="1" applyProtection="1">
      <alignment horizontal="left" vertical="center" wrapText="1"/>
      <protection/>
    </xf>
    <xf numFmtId="176" fontId="4" fillId="0" borderId="0" xfId="0" applyNumberFormat="1" applyFont="1" applyAlignment="1">
      <alignment vertical="center" wrapText="1"/>
    </xf>
    <xf numFmtId="0" fontId="2" fillId="0" borderId="10" xfId="0" applyFont="1" applyFill="1" applyBorder="1" applyAlignment="1">
      <alignment vertical="center" wrapText="1"/>
    </xf>
    <xf numFmtId="0" fontId="7" fillId="0" borderId="0" xfId="0" applyFont="1" applyAlignment="1">
      <alignment vertical="center" wrapText="1"/>
    </xf>
    <xf numFmtId="0" fontId="1" fillId="0" borderId="0" xfId="0" applyFont="1" applyAlignment="1">
      <alignment vertical="center"/>
    </xf>
    <xf numFmtId="0" fontId="8" fillId="0" borderId="0" xfId="0" applyFont="1" applyAlignment="1">
      <alignment vertical="center" wrapText="1"/>
    </xf>
    <xf numFmtId="0" fontId="4" fillId="0" borderId="0" xfId="0" applyFont="1" applyAlignment="1">
      <alignment horizontal="right" vertical="center" wrapText="1"/>
    </xf>
    <xf numFmtId="0" fontId="2" fillId="0" borderId="0" xfId="0" applyFont="1" applyFill="1" applyAlignment="1">
      <alignment vertical="center"/>
    </xf>
    <xf numFmtId="0" fontId="2" fillId="0" borderId="10" xfId="0" applyFont="1" applyBorder="1" applyAlignment="1">
      <alignment vertical="center"/>
    </xf>
    <xf numFmtId="0" fontId="0" fillId="0" borderId="0" xfId="0" applyBorder="1" applyAlignment="1">
      <alignment horizontal="center" vertical="center" wrapText="1"/>
    </xf>
    <xf numFmtId="0" fontId="8" fillId="0" borderId="0" xfId="0" applyFont="1" applyAlignment="1">
      <alignment vertical="center"/>
    </xf>
    <xf numFmtId="0" fontId="2" fillId="0" borderId="10" xfId="0" applyFont="1" applyBorder="1" applyAlignment="1">
      <alignment horizontal="center" vertical="center"/>
    </xf>
    <xf numFmtId="4" fontId="2" fillId="0" borderId="10" xfId="0" applyNumberFormat="1" applyFont="1" applyBorder="1" applyAlignment="1">
      <alignment horizontal="right"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4" fontId="2" fillId="0" borderId="10" xfId="0" applyNumberFormat="1" applyFont="1" applyFill="1" applyBorder="1" applyAlignment="1">
      <alignment horizontal="right" vertical="center"/>
    </xf>
    <xf numFmtId="0" fontId="2" fillId="0" borderId="10" xfId="0" applyFont="1" applyFill="1" applyBorder="1" applyAlignment="1">
      <alignment vertical="center"/>
    </xf>
    <xf numFmtId="0" fontId="2" fillId="0" borderId="10" xfId="0" applyFont="1" applyFill="1" applyBorder="1" applyAlignment="1">
      <alignment horizontal="right" vertical="center"/>
    </xf>
    <xf numFmtId="0" fontId="2" fillId="0" borderId="11" xfId="0" applyNumberFormat="1" applyFont="1" applyFill="1" applyBorder="1" applyAlignment="1" applyProtection="1">
      <alignment horizontal="centerContinuous" vertical="center"/>
      <protection/>
    </xf>
    <xf numFmtId="0" fontId="2" fillId="0" borderId="12" xfId="0" applyNumberFormat="1" applyFont="1" applyFill="1" applyBorder="1" applyAlignment="1" applyProtection="1">
      <alignment horizontal="centerContinuous" vertical="center"/>
      <protection/>
    </xf>
    <xf numFmtId="0" fontId="2" fillId="0" borderId="13" xfId="0" applyNumberFormat="1" applyFont="1" applyFill="1" applyBorder="1" applyAlignment="1" applyProtection="1">
      <alignment horizontal="centerContinuous" vertical="center"/>
      <protection/>
    </xf>
    <xf numFmtId="0" fontId="2" fillId="0" borderId="14"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left" vertical="center" wrapText="1"/>
      <protection/>
    </xf>
    <xf numFmtId="176"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79" fontId="2" fillId="0" borderId="10" xfId="0" applyNumberFormat="1" applyFont="1" applyFill="1" applyBorder="1" applyAlignment="1">
      <alignment horizontal="center" vertical="center" wrapText="1"/>
    </xf>
    <xf numFmtId="179" fontId="2" fillId="0" borderId="10" xfId="0" applyNumberFormat="1" applyFont="1" applyFill="1" applyBorder="1" applyAlignment="1" applyProtection="1">
      <alignment horizontal="center" vertical="center" wrapText="1"/>
      <protection/>
    </xf>
    <xf numFmtId="179" fontId="2" fillId="0" borderId="10" xfId="50" applyNumberFormat="1" applyFont="1" applyFill="1" applyBorder="1" applyAlignment="1" applyProtection="1">
      <alignment horizontal="right" vertical="center"/>
      <protection/>
    </xf>
    <xf numFmtId="179" fontId="2" fillId="0" borderId="10" xfId="0" applyNumberFormat="1" applyFont="1" applyFill="1" applyBorder="1" applyAlignment="1" applyProtection="1">
      <alignment horizontal="right" vertical="center"/>
      <protection/>
    </xf>
    <xf numFmtId="179" fontId="2" fillId="0" borderId="10" xfId="0" applyNumberFormat="1" applyFont="1" applyFill="1" applyBorder="1" applyAlignment="1">
      <alignment vertical="center" wrapText="1"/>
    </xf>
    <xf numFmtId="0" fontId="0" fillId="0" borderId="0" xfId="0" applyFont="1" applyAlignment="1">
      <alignment vertical="center"/>
    </xf>
    <xf numFmtId="0" fontId="2" fillId="0" borderId="10" xfId="0" applyFont="1" applyBorder="1" applyAlignment="1">
      <alignment vertical="center"/>
    </xf>
    <xf numFmtId="0" fontId="2" fillId="0" borderId="10" xfId="0" applyFont="1" applyBorder="1" applyAlignment="1">
      <alignment horizontal="center" vertical="center" wrapText="1"/>
    </xf>
    <xf numFmtId="0" fontId="2" fillId="0" borderId="0" xfId="0" applyNumberFormat="1" applyFont="1" applyFill="1" applyAlignment="1" applyProtection="1">
      <alignment vertical="center"/>
      <protection/>
    </xf>
    <xf numFmtId="0" fontId="2" fillId="0" borderId="0" xfId="0" applyFont="1" applyAlignment="1">
      <alignment horizontal="right" vertical="center" wrapText="1"/>
    </xf>
    <xf numFmtId="176" fontId="4" fillId="0" borderId="0" xfId="50" applyNumberFormat="1" applyFont="1" applyAlignment="1">
      <alignment horizontal="right" vertical="center"/>
    </xf>
    <xf numFmtId="0" fontId="2" fillId="0" borderId="0" xfId="0" applyFont="1" applyAlignment="1">
      <alignment horizontal="right" vertical="center"/>
    </xf>
    <xf numFmtId="49" fontId="4" fillId="0" borderId="0" xfId="0" applyNumberFormat="1" applyFont="1" applyFill="1" applyBorder="1" applyAlignment="1" applyProtection="1">
      <alignment horizontal="left" vertical="center"/>
      <protection/>
    </xf>
    <xf numFmtId="0" fontId="0" fillId="0" borderId="10" xfId="0" applyBorder="1" applyAlignment="1">
      <alignment vertical="center"/>
    </xf>
    <xf numFmtId="0" fontId="2" fillId="0" borderId="15" xfId="0" applyFont="1" applyBorder="1" applyAlignment="1">
      <alignment vertical="center"/>
    </xf>
    <xf numFmtId="0" fontId="0" fillId="0" borderId="16" xfId="0"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3" xfId="0" applyFont="1" applyBorder="1" applyAlignment="1">
      <alignment vertical="center"/>
    </xf>
    <xf numFmtId="180" fontId="2" fillId="0" borderId="10"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0" fillId="0" borderId="10" xfId="0" applyBorder="1" applyAlignment="1">
      <alignment horizontal="center" vertical="center"/>
    </xf>
    <xf numFmtId="0" fontId="2" fillId="0" borderId="11" xfId="0" applyFont="1" applyBorder="1" applyAlignment="1">
      <alignment horizontal="center" vertical="center"/>
    </xf>
    <xf numFmtId="0" fontId="9" fillId="0" borderId="0" xfId="0" applyNumberFormat="1" applyFont="1" applyFill="1" applyAlignment="1" applyProtection="1">
      <alignment horizontal="center" vertical="center"/>
      <protection/>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vertical="center"/>
    </xf>
    <xf numFmtId="0" fontId="2" fillId="0" borderId="0" xfId="0" applyFont="1" applyAlignment="1">
      <alignment vertical="center"/>
    </xf>
    <xf numFmtId="0" fontId="0" fillId="0" borderId="19" xfId="0" applyBorder="1" applyAlignment="1">
      <alignment vertical="center"/>
    </xf>
    <xf numFmtId="0" fontId="2" fillId="0" borderId="19" xfId="0" applyFont="1" applyBorder="1" applyAlignment="1">
      <alignment horizontal="right" vertical="center"/>
    </xf>
    <xf numFmtId="0" fontId="2" fillId="0" borderId="0" xfId="0" applyNumberFormat="1" applyFont="1" applyFill="1" applyAlignment="1" applyProtection="1">
      <alignment vertical="center"/>
      <protection/>
    </xf>
    <xf numFmtId="0" fontId="2" fillId="0" borderId="20" xfId="0" applyFont="1" applyBorder="1" applyAlignment="1">
      <alignment vertical="center"/>
    </xf>
    <xf numFmtId="4" fontId="12" fillId="0" borderId="21" xfId="0" applyNumberFormat="1" applyFont="1" applyBorder="1" applyAlignment="1">
      <alignment horizontal="right" vertical="center" shrinkToFit="1"/>
    </xf>
    <xf numFmtId="0" fontId="12" fillId="0" borderId="21" xfId="0" applyFont="1" applyBorder="1" applyAlignment="1">
      <alignment horizontal="left" vertical="center" shrinkToFit="1"/>
    </xf>
    <xf numFmtId="0" fontId="2" fillId="33" borderId="10" xfId="0" applyFont="1" applyFill="1" applyBorder="1" applyAlignment="1">
      <alignment horizontal="left" vertical="center"/>
    </xf>
    <xf numFmtId="0" fontId="2" fillId="33" borderId="10" xfId="0" applyFont="1" applyFill="1" applyBorder="1" applyAlignment="1">
      <alignment vertical="center"/>
    </xf>
    <xf numFmtId="0" fontId="13" fillId="34" borderId="21" xfId="0" applyFont="1" applyFill="1" applyBorder="1" applyAlignment="1">
      <alignment horizontal="left" vertical="center"/>
    </xf>
    <xf numFmtId="49" fontId="13" fillId="34" borderId="22" xfId="0" applyNumberFormat="1" applyFont="1" applyFill="1" applyBorder="1" applyAlignment="1">
      <alignment horizontal="left" vertical="center"/>
    </xf>
    <xf numFmtId="49" fontId="13" fillId="34" borderId="21" xfId="0" applyNumberFormat="1" applyFont="1" applyFill="1" applyBorder="1" applyAlignment="1">
      <alignment horizontal="left" vertical="center"/>
    </xf>
    <xf numFmtId="0" fontId="4" fillId="0" borderId="0" xfId="0" applyFont="1" applyFill="1" applyBorder="1" applyAlignment="1">
      <alignment horizontal="left" vertical="center" wrapText="1"/>
    </xf>
    <xf numFmtId="0" fontId="9" fillId="0" borderId="0" xfId="0" applyNumberFormat="1" applyFont="1" applyFill="1" applyAlignment="1" applyProtection="1">
      <alignment horizontal="center" vertical="center"/>
      <protection/>
    </xf>
    <xf numFmtId="0" fontId="8" fillId="0" borderId="0" xfId="0" applyFont="1" applyAlignment="1">
      <alignment horizontal="right" vertical="center"/>
    </xf>
    <xf numFmtId="0" fontId="8" fillId="0" borderId="0" xfId="0" applyFont="1" applyAlignment="1">
      <alignment vertical="center"/>
    </xf>
    <xf numFmtId="0" fontId="9" fillId="0" borderId="0" xfId="0" applyFont="1" applyBorder="1" applyAlignment="1">
      <alignment horizontal="center" vertical="center" wrapText="1"/>
    </xf>
    <xf numFmtId="0" fontId="10" fillId="0" borderId="19" xfId="0" applyFont="1" applyBorder="1" applyAlignment="1">
      <alignment horizontal="right" vertical="center" wrapText="1"/>
    </xf>
    <xf numFmtId="0" fontId="8" fillId="0" borderId="19" xfId="0" applyFont="1" applyBorder="1" applyAlignment="1">
      <alignment horizontal="right" vertical="center" wrapText="1"/>
    </xf>
    <xf numFmtId="0" fontId="2" fillId="0" borderId="23" xfId="0" applyFont="1" applyBorder="1" applyAlignment="1">
      <alignment horizontal="center" vertical="center" wrapText="1"/>
    </xf>
    <xf numFmtId="0" fontId="0" fillId="0" borderId="24" xfId="0"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8" fillId="0" borderId="19" xfId="0" applyFont="1" applyBorder="1" applyAlignment="1">
      <alignment horizontal="left" vertical="center" wrapText="1"/>
    </xf>
    <xf numFmtId="0" fontId="4" fillId="0" borderId="16" xfId="0" applyFont="1" applyFill="1" applyBorder="1" applyAlignment="1">
      <alignment horizontal="left" vertical="center" wrapText="1"/>
    </xf>
    <xf numFmtId="0" fontId="0" fillId="0" borderId="16" xfId="0" applyBorder="1" applyAlignment="1">
      <alignment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0" fillId="0" borderId="13" xfId="0"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wrapText="1"/>
    </xf>
    <xf numFmtId="0" fontId="0" fillId="0" borderId="10" xfId="0" applyBorder="1" applyAlignment="1">
      <alignment horizontal="center" vertical="center"/>
    </xf>
    <xf numFmtId="0" fontId="2" fillId="0" borderId="23" xfId="0" applyFont="1" applyBorder="1" applyAlignment="1">
      <alignment horizontal="center" vertical="center"/>
    </xf>
    <xf numFmtId="0" fontId="9" fillId="0" borderId="0" xfId="0" applyNumberFormat="1" applyFont="1" applyFill="1" applyBorder="1" applyAlignment="1" applyProtection="1">
      <alignment vertical="center" wrapText="1"/>
      <protection/>
    </xf>
    <xf numFmtId="0" fontId="0" fillId="0" borderId="0" xfId="0" applyFont="1" applyBorder="1" applyAlignment="1">
      <alignment vertical="center" wrapText="1"/>
    </xf>
    <xf numFmtId="0" fontId="0" fillId="0" borderId="0" xfId="0" applyAlignment="1">
      <alignment vertical="center"/>
    </xf>
    <xf numFmtId="0" fontId="2" fillId="0" borderId="19" xfId="0" applyFont="1" applyBorder="1" applyAlignment="1">
      <alignment horizontal="right" vertical="center" wrapText="1"/>
    </xf>
    <xf numFmtId="0" fontId="0" fillId="0" borderId="19" xfId="0" applyBorder="1" applyAlignment="1">
      <alignment vertical="center"/>
    </xf>
    <xf numFmtId="0" fontId="8" fillId="0" borderId="19" xfId="0" applyNumberFormat="1" applyFont="1" applyFill="1" applyBorder="1" applyAlignment="1" applyProtection="1">
      <alignment horizontal="left" vertical="center" wrapText="1"/>
      <protection/>
    </xf>
    <xf numFmtId="0" fontId="9" fillId="0" borderId="0" xfId="0" applyNumberFormat="1" applyFont="1" applyFill="1" applyAlignment="1" applyProtection="1">
      <alignment vertical="center"/>
      <protection/>
    </xf>
    <xf numFmtId="0" fontId="2" fillId="0" borderId="0" xfId="0" applyFont="1" applyAlignment="1">
      <alignment horizontal="left" vertical="center" wrapText="1"/>
    </xf>
    <xf numFmtId="0" fontId="0" fillId="0" borderId="0" xfId="0" applyAlignment="1">
      <alignment vertical="center" wrapText="1"/>
    </xf>
    <xf numFmtId="0" fontId="2" fillId="0" borderId="11" xfId="0" applyFont="1" applyFill="1" applyBorder="1" applyAlignment="1">
      <alignment horizontal="center" vertical="center" wrapText="1"/>
    </xf>
    <xf numFmtId="0" fontId="0" fillId="0" borderId="13" xfId="0" applyBorder="1" applyAlignment="1">
      <alignment horizontal="center" vertical="center" wrapText="1"/>
    </xf>
    <xf numFmtId="0" fontId="2" fillId="0" borderId="13" xfId="0" applyFont="1" applyBorder="1" applyAlignment="1">
      <alignment horizontal="center" vertical="center" wrapText="1"/>
    </xf>
    <xf numFmtId="0" fontId="1" fillId="0" borderId="0" xfId="0" applyFont="1" applyAlignment="1">
      <alignment horizontal="left" vertical="center"/>
    </xf>
    <xf numFmtId="0" fontId="5" fillId="0" borderId="0" xfId="0" applyNumberFormat="1" applyFont="1" applyFill="1" applyAlignment="1" applyProtection="1">
      <alignment horizontal="center" vertical="center" wrapText="1"/>
      <protection/>
    </xf>
    <xf numFmtId="0" fontId="0" fillId="0" borderId="0" xfId="0" applyAlignment="1">
      <alignment horizontal="center" vertical="center" wrapText="1"/>
    </xf>
    <xf numFmtId="176" fontId="2" fillId="0" borderId="15" xfId="0" applyNumberFormat="1" applyFont="1" applyFill="1" applyBorder="1" applyAlignment="1">
      <alignment horizontal="center" vertical="center" wrapText="1"/>
    </xf>
    <xf numFmtId="176" fontId="2" fillId="0" borderId="14"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0" fillId="0" borderId="14" xfId="0"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4" xfId="0" applyBorder="1" applyAlignment="1">
      <alignment horizontal="center" vertical="center"/>
    </xf>
    <xf numFmtId="176" fontId="4" fillId="0" borderId="19" xfId="50" applyNumberFormat="1" applyFont="1" applyBorder="1" applyAlignment="1">
      <alignment horizontal="right" vertical="center"/>
    </xf>
    <xf numFmtId="176" fontId="4" fillId="0" borderId="11" xfId="0" applyNumberFormat="1" applyFont="1" applyBorder="1" applyAlignment="1">
      <alignment horizontal="center"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0" xfId="0" applyFont="1" applyFill="1" applyBorder="1" applyAlignment="1">
      <alignment horizontal="left" vertical="center" shrinkToFit="1"/>
    </xf>
    <xf numFmtId="0" fontId="0" fillId="0" borderId="0" xfId="0" applyFill="1" applyBorder="1" applyAlignment="1">
      <alignment horizontal="left" vertical="center" shrinkToFit="1"/>
    </xf>
    <xf numFmtId="0" fontId="11" fillId="0" borderId="0" xfId="0" applyNumberFormat="1" applyFont="1" applyFill="1" applyAlignment="1" applyProtection="1">
      <alignment horizontal="center" vertical="center" wrapText="1"/>
      <protection/>
    </xf>
    <xf numFmtId="0" fontId="11" fillId="0" borderId="0" xfId="0" applyNumberFormat="1" applyFont="1" applyFill="1" applyAlignment="1" applyProtection="1">
      <alignment horizontal="center" vertical="center" wrapText="1"/>
      <protection/>
    </xf>
    <xf numFmtId="176" fontId="4" fillId="0" borderId="0" xfId="0" applyNumberFormat="1" applyFont="1" applyAlignment="1">
      <alignment horizontal="right" vertical="center" wrapText="1"/>
    </xf>
    <xf numFmtId="0" fontId="2" fillId="0" borderId="0" xfId="0" applyFont="1" applyBorder="1" applyAlignment="1">
      <alignment horizontal="right" vertical="center"/>
    </xf>
    <xf numFmtId="0" fontId="0" fillId="0" borderId="0" xfId="0" applyBorder="1" applyAlignment="1">
      <alignment vertical="center"/>
    </xf>
    <xf numFmtId="187" fontId="12" fillId="0" borderId="21" xfId="0" applyNumberFormat="1" applyFont="1" applyBorder="1" applyAlignment="1">
      <alignment horizontal="right" vertical="center" shrinkToFit="1"/>
    </xf>
    <xf numFmtId="187" fontId="2" fillId="0" borderId="10" xfId="0" applyNumberFormat="1" applyFont="1" applyBorder="1" applyAlignment="1">
      <alignment horizontal="right" vertical="center"/>
    </xf>
    <xf numFmtId="187" fontId="2" fillId="0" borderId="10" xfId="0" applyNumberFormat="1" applyFont="1" applyFill="1" applyBorder="1" applyAlignment="1">
      <alignment horizontal="right" vertical="center"/>
    </xf>
    <xf numFmtId="187" fontId="2" fillId="0" borderId="10" xfId="0" applyNumberFormat="1" applyFont="1" applyBorder="1" applyAlignment="1">
      <alignment vertical="center"/>
    </xf>
    <xf numFmtId="187" fontId="2" fillId="0" borderId="10" xfId="0" applyNumberFormat="1" applyFont="1" applyBorder="1" applyAlignment="1">
      <alignment horizontal="right" vertical="center"/>
    </xf>
    <xf numFmtId="49" fontId="13" fillId="34" borderId="0" xfId="0" applyNumberFormat="1" applyFont="1" applyFill="1" applyBorder="1" applyAlignment="1">
      <alignment horizontal="left" vertical="center"/>
    </xf>
    <xf numFmtId="0" fontId="13" fillId="34" borderId="0" xfId="0" applyFont="1" applyFill="1" applyBorder="1" applyAlignment="1">
      <alignment horizontal="left" vertical="center"/>
    </xf>
    <xf numFmtId="187" fontId="2" fillId="0" borderId="10" xfId="0" applyNumberFormat="1" applyFont="1" applyBorder="1" applyAlignment="1">
      <alignment horizontal="right" vertical="center"/>
    </xf>
    <xf numFmtId="0" fontId="2" fillId="0" borderId="21" xfId="0" applyFont="1" applyFill="1" applyBorder="1" applyAlignment="1">
      <alignment horizontal="left" vertical="center" shrinkToFit="1"/>
    </xf>
    <xf numFmtId="4" fontId="2" fillId="0" borderId="10" xfId="0" applyNumberFormat="1" applyFont="1" applyBorder="1" applyAlignment="1">
      <alignment horizontal="right" vertical="center"/>
    </xf>
    <xf numFmtId="0" fontId="13" fillId="0" borderId="21" xfId="0" applyFont="1" applyFill="1" applyBorder="1" applyAlignment="1">
      <alignment horizontal="left" vertical="center" shrinkToFit="1"/>
    </xf>
    <xf numFmtId="187" fontId="2" fillId="0" borderId="10" xfId="0" applyNumberFormat="1" applyFont="1" applyBorder="1" applyAlignment="1">
      <alignment vertical="center"/>
    </xf>
    <xf numFmtId="187" fontId="13" fillId="0" borderId="21" xfId="0" applyNumberFormat="1" applyFont="1" applyBorder="1" applyAlignment="1">
      <alignment horizontal="right" vertical="center" shrinkToFit="1"/>
    </xf>
    <xf numFmtId="187" fontId="2" fillId="0" borderId="10" xfId="0" applyNumberFormat="1" applyFont="1" applyFill="1" applyBorder="1" applyAlignment="1">
      <alignment horizontal="right" vertical="center"/>
    </xf>
    <xf numFmtId="0" fontId="2" fillId="0" borderId="10" xfId="0" applyNumberFormat="1" applyFont="1" applyFill="1" applyBorder="1" applyAlignment="1" applyProtection="1">
      <alignment horizontal="center" vertical="center" wrapText="1"/>
      <protection/>
    </xf>
    <xf numFmtId="4" fontId="2" fillId="0" borderId="10" xfId="0" applyNumberFormat="1" applyFont="1" applyFill="1" applyBorder="1" applyAlignment="1">
      <alignment horizontal="right" vertical="center"/>
    </xf>
    <xf numFmtId="0" fontId="2" fillId="0" borderId="21" xfId="0" applyFont="1" applyFill="1" applyBorder="1" applyAlignment="1">
      <alignment horizontal="left" vertical="center" shrinkToFit="1"/>
    </xf>
    <xf numFmtId="0" fontId="2" fillId="0" borderId="25" xfId="0" applyFont="1" applyFill="1" applyBorder="1" applyAlignment="1">
      <alignment horizontal="left" vertical="center" shrinkToFit="1"/>
    </xf>
    <xf numFmtId="0" fontId="2" fillId="0" borderId="25" xfId="0" applyFont="1" applyFill="1" applyBorder="1" applyAlignment="1">
      <alignment horizontal="left" vertical="center" shrinkToFit="1"/>
    </xf>
    <xf numFmtId="0" fontId="2" fillId="0" borderId="26" xfId="0" applyNumberFormat="1" applyFont="1" applyFill="1" applyBorder="1" applyAlignment="1" applyProtection="1">
      <alignment horizontal="centerContinuous" vertical="center"/>
      <protection/>
    </xf>
    <xf numFmtId="0" fontId="2" fillId="0" borderId="27" xfId="0" applyNumberFormat="1" applyFont="1" applyFill="1" applyBorder="1" applyAlignment="1" applyProtection="1">
      <alignment horizontal="centerContinuous" vertical="center"/>
      <protection/>
    </xf>
    <xf numFmtId="0" fontId="2" fillId="0" borderId="28" xfId="0" applyNumberFormat="1" applyFont="1" applyFill="1" applyBorder="1" applyAlignment="1" applyProtection="1">
      <alignment horizontal="center" vertical="center"/>
      <protection/>
    </xf>
    <xf numFmtId="0" fontId="0" fillId="0" borderId="27" xfId="0" applyBorder="1" applyAlignment="1">
      <alignment vertical="center"/>
    </xf>
    <xf numFmtId="0" fontId="0" fillId="0" borderId="29" xfId="0" applyBorder="1" applyAlignment="1">
      <alignment vertical="center"/>
    </xf>
    <xf numFmtId="0" fontId="2" fillId="0" borderId="30"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Border="1" applyAlignment="1">
      <alignment vertical="center"/>
    </xf>
    <xf numFmtId="0" fontId="2" fillId="0" borderId="31" xfId="0" applyFont="1" applyBorder="1" applyAlignment="1">
      <alignment horizontal="center" vertical="center"/>
    </xf>
    <xf numFmtId="0" fontId="2" fillId="35" borderId="32" xfId="0" applyFont="1" applyFill="1" applyBorder="1" applyAlignment="1">
      <alignment horizontal="left" vertical="center" shrinkToFit="1"/>
    </xf>
    <xf numFmtId="0" fontId="2" fillId="0" borderId="0" xfId="0" applyFont="1" applyFill="1" applyBorder="1" applyAlignment="1">
      <alignment vertical="center"/>
    </xf>
    <xf numFmtId="178" fontId="2" fillId="0" borderId="0" xfId="0" applyNumberFormat="1" applyFont="1" applyFill="1" applyBorder="1" applyAlignment="1" applyProtection="1">
      <alignment/>
      <protection/>
    </xf>
    <xf numFmtId="0" fontId="2" fillId="0" borderId="0" xfId="0" applyFont="1" applyBorder="1" applyAlignment="1">
      <alignment vertical="center"/>
    </xf>
    <xf numFmtId="178" fontId="2" fillId="36" borderId="0" xfId="0" applyNumberFormat="1" applyFont="1" applyFill="1" applyBorder="1" applyAlignment="1" applyProtection="1">
      <alignment/>
      <protection/>
    </xf>
    <xf numFmtId="4" fontId="2" fillId="36" borderId="0" xfId="0" applyNumberFormat="1" applyFont="1" applyFill="1" applyBorder="1" applyAlignment="1" applyProtection="1">
      <alignment/>
      <protection/>
    </xf>
    <xf numFmtId="177" fontId="2" fillId="36" borderId="0" xfId="0" applyNumberFormat="1" applyFont="1" applyFill="1" applyBorder="1" applyAlignment="1" applyProtection="1">
      <alignment/>
      <protection/>
    </xf>
    <xf numFmtId="187" fontId="2" fillId="0" borderId="33" xfId="0" applyNumberFormat="1" applyFont="1" applyBorder="1" applyAlignment="1">
      <alignment vertical="center"/>
    </xf>
    <xf numFmtId="0" fontId="2" fillId="35" borderId="34" xfId="0" applyFont="1" applyFill="1" applyBorder="1" applyAlignment="1">
      <alignment horizontal="left" vertical="center" shrinkToFit="1"/>
    </xf>
    <xf numFmtId="4" fontId="2" fillId="0" borderId="0" xfId="0" applyNumberFormat="1" applyFont="1" applyFill="1" applyBorder="1" applyAlignment="1" applyProtection="1">
      <alignment/>
      <protection/>
    </xf>
    <xf numFmtId="187" fontId="2" fillId="0" borderId="31" xfId="0" applyNumberFormat="1" applyFont="1" applyBorder="1" applyAlignment="1">
      <alignment vertical="center"/>
    </xf>
    <xf numFmtId="0" fontId="2" fillId="35" borderId="35" xfId="0" applyFont="1" applyFill="1" applyBorder="1" applyAlignment="1">
      <alignment horizontal="left" vertical="center" shrinkToFit="1"/>
    </xf>
    <xf numFmtId="0" fontId="2" fillId="35" borderId="36" xfId="0" applyFont="1" applyFill="1" applyBorder="1" applyAlignment="1">
      <alignment horizontal="left" vertical="center" shrinkToFit="1"/>
    </xf>
    <xf numFmtId="187" fontId="13" fillId="0" borderId="37" xfId="0" applyNumberFormat="1" applyFont="1" applyBorder="1" applyAlignment="1">
      <alignment horizontal="right" vertical="center" shrinkToFit="1"/>
    </xf>
    <xf numFmtId="0" fontId="2" fillId="35" borderId="34" xfId="0" applyFont="1" applyFill="1" applyBorder="1" applyAlignment="1">
      <alignment horizontal="center" vertical="center" shrinkToFit="1"/>
    </xf>
    <xf numFmtId="0" fontId="2" fillId="0" borderId="36" xfId="0" applyFont="1" applyFill="1" applyBorder="1" applyAlignment="1">
      <alignment vertical="center" wrapText="1"/>
    </xf>
    <xf numFmtId="0" fontId="2" fillId="0" borderId="38" xfId="0" applyFont="1" applyFill="1" applyBorder="1" applyAlignment="1">
      <alignment horizontal="center" vertical="center" wrapText="1"/>
    </xf>
    <xf numFmtId="187" fontId="2" fillId="0" borderId="39" xfId="0" applyNumberFormat="1" applyFont="1" applyFill="1" applyBorder="1" applyAlignment="1">
      <alignment horizontal="right" vertical="center"/>
    </xf>
    <xf numFmtId="0" fontId="2" fillId="0" borderId="39" xfId="0" applyFont="1" applyFill="1" applyBorder="1" applyAlignment="1">
      <alignment horizontal="center" vertical="center" wrapText="1"/>
    </xf>
    <xf numFmtId="4" fontId="2" fillId="0" borderId="39" xfId="0" applyNumberFormat="1" applyFont="1" applyFill="1" applyBorder="1" applyAlignment="1">
      <alignment horizontal="right" vertical="center"/>
    </xf>
    <xf numFmtId="0" fontId="2" fillId="0" borderId="40" xfId="0" applyFont="1" applyBorder="1" applyAlignment="1">
      <alignment vertical="center"/>
    </xf>
    <xf numFmtId="0" fontId="2" fillId="0" borderId="40" xfId="0" applyFont="1" applyFill="1" applyBorder="1" applyAlignment="1">
      <alignment vertical="center"/>
    </xf>
    <xf numFmtId="187" fontId="2" fillId="0" borderId="41" xfId="0" applyNumberFormat="1" applyFont="1" applyBorder="1" applyAlignment="1">
      <alignment vertical="center"/>
    </xf>
    <xf numFmtId="0" fontId="2" fillId="0" borderId="11" xfId="0" applyFont="1" applyBorder="1" applyAlignment="1">
      <alignment horizontal="center" vertical="center"/>
    </xf>
    <xf numFmtId="0" fontId="2" fillId="0" borderId="13" xfId="0" applyFont="1" applyBorder="1" applyAlignment="1">
      <alignment vertical="center"/>
    </xf>
    <xf numFmtId="0" fontId="13" fillId="0" borderId="22" xfId="0" applyFont="1" applyBorder="1" applyAlignment="1">
      <alignment horizontal="left" vertical="center" shrinkToFit="1"/>
    </xf>
    <xf numFmtId="0" fontId="13" fillId="0" borderId="21" xfId="0" applyFont="1" applyBorder="1" applyAlignment="1">
      <alignment horizontal="left" vertical="center" shrinkToFit="1"/>
    </xf>
    <xf numFmtId="0" fontId="13" fillId="0" borderId="42" xfId="0" applyFont="1" applyBorder="1" applyAlignment="1">
      <alignment horizontal="left" vertical="center" shrinkToFit="1"/>
    </xf>
    <xf numFmtId="0" fontId="13" fillId="0" borderId="43" xfId="0" applyFont="1" applyBorder="1" applyAlignment="1">
      <alignment horizontal="left" vertical="center" shrinkToFit="1"/>
    </xf>
    <xf numFmtId="187" fontId="2" fillId="0" borderId="15" xfId="0" applyNumberFormat="1" applyFont="1" applyBorder="1" applyAlignment="1">
      <alignment vertical="center"/>
    </xf>
    <xf numFmtId="187" fontId="13" fillId="0" borderId="43" xfId="0" applyNumberFormat="1" applyFont="1" applyBorder="1" applyAlignment="1">
      <alignment horizontal="right" vertical="center" shrinkToFit="1"/>
    </xf>
    <xf numFmtId="0" fontId="13" fillId="0" borderId="10" xfId="0" applyFont="1" applyBorder="1" applyAlignment="1">
      <alignment horizontal="left" vertical="center" shrinkToFit="1"/>
    </xf>
    <xf numFmtId="187" fontId="13" fillId="0" borderId="10" xfId="0" applyNumberFormat="1" applyFont="1" applyBorder="1" applyAlignment="1">
      <alignment horizontal="right" vertical="center" shrinkToFit="1"/>
    </xf>
    <xf numFmtId="187" fontId="2" fillId="0" borderId="15" xfId="0" applyNumberFormat="1" applyFont="1" applyBorder="1" applyAlignment="1">
      <alignment vertical="center"/>
    </xf>
    <xf numFmtId="181" fontId="2" fillId="0" borderId="10" xfId="0" applyNumberFormat="1" applyFont="1" applyBorder="1" applyAlignment="1">
      <alignment vertical="center"/>
    </xf>
    <xf numFmtId="181" fontId="13" fillId="0" borderId="21" xfId="0" applyNumberFormat="1" applyFont="1" applyBorder="1" applyAlignment="1">
      <alignment horizontal="right" vertical="center" shrinkToFit="1"/>
    </xf>
    <xf numFmtId="0" fontId="2" fillId="0" borderId="13" xfId="0" applyFont="1" applyBorder="1" applyAlignment="1">
      <alignment horizontal="center" vertical="center"/>
    </xf>
    <xf numFmtId="0" fontId="2" fillId="0" borderId="2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4"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vertical="center"/>
    </xf>
    <xf numFmtId="0" fontId="2" fillId="0" borderId="15" xfId="0" applyFont="1" applyBorder="1" applyAlignment="1">
      <alignment vertical="center"/>
    </xf>
    <xf numFmtId="0" fontId="12" fillId="0" borderId="43" xfId="0" applyFont="1" applyBorder="1" applyAlignment="1">
      <alignment horizontal="left" vertical="center" shrinkToFit="1"/>
    </xf>
    <xf numFmtId="4" fontId="2" fillId="0" borderId="15" xfId="0" applyNumberFormat="1" applyFont="1" applyBorder="1" applyAlignment="1">
      <alignment horizontal="right" vertical="center"/>
    </xf>
    <xf numFmtId="0" fontId="2" fillId="0" borderId="14" xfId="0" applyFont="1" applyBorder="1" applyAlignment="1">
      <alignment horizontal="left" vertical="center" wrapText="1"/>
    </xf>
    <xf numFmtId="4" fontId="2" fillId="0" borderId="14" xfId="0" applyNumberFormat="1" applyFont="1" applyFill="1" applyBorder="1" applyAlignment="1">
      <alignment horizontal="right" vertical="center"/>
    </xf>
    <xf numFmtId="0" fontId="12" fillId="0" borderId="10" xfId="0" applyFont="1" applyBorder="1" applyAlignment="1">
      <alignment horizontal="left" vertical="center" shrinkToFit="1"/>
    </xf>
    <xf numFmtId="187" fontId="2" fillId="0" borderId="10" xfId="0" applyNumberFormat="1" applyFont="1" applyBorder="1" applyAlignment="1">
      <alignment vertical="center"/>
    </xf>
    <xf numFmtId="187" fontId="13" fillId="0" borderId="21" xfId="0" applyNumberFormat="1" applyFont="1" applyBorder="1" applyAlignment="1">
      <alignment vertical="center" shrinkToFit="1"/>
    </xf>
    <xf numFmtId="187" fontId="13" fillId="0" borderId="43" xfId="0" applyNumberFormat="1" applyFont="1" applyBorder="1" applyAlignment="1">
      <alignment vertical="center" shrinkToFit="1"/>
    </xf>
    <xf numFmtId="187" fontId="13" fillId="0" borderId="10" xfId="0" applyNumberFormat="1" applyFont="1" applyBorder="1" applyAlignment="1">
      <alignment vertical="center" shrinkToFit="1"/>
    </xf>
    <xf numFmtId="0" fontId="2" fillId="0" borderId="14" xfId="0" applyFont="1" applyBorder="1" applyAlignment="1">
      <alignment vertical="center"/>
    </xf>
    <xf numFmtId="187" fontId="2" fillId="0" borderId="14" xfId="0" applyNumberFormat="1" applyFont="1" applyBorder="1" applyAlignment="1">
      <alignment vertical="center"/>
    </xf>
    <xf numFmtId="0" fontId="2" fillId="0" borderId="11" xfId="0" applyFont="1" applyFill="1" applyBorder="1" applyAlignment="1">
      <alignment horizontal="center" vertical="center" wrapText="1"/>
    </xf>
    <xf numFmtId="0" fontId="2" fillId="0" borderId="13" xfId="0" applyFont="1" applyBorder="1" applyAlignment="1">
      <alignment horizontal="center" vertical="center" wrapText="1"/>
    </xf>
    <xf numFmtId="187" fontId="2" fillId="0" borderId="10" xfId="0" applyNumberFormat="1" applyFont="1" applyFill="1" applyBorder="1" applyAlignment="1">
      <alignment horizontal="right"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0" fontId="2" fillId="0" borderId="10" xfId="0" applyNumberFormat="1"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right" vertical="center" shrinkToFit="1"/>
    </xf>
    <xf numFmtId="0" fontId="2" fillId="0" borderId="44" xfId="0" applyFont="1" applyBorder="1" applyAlignment="1">
      <alignmen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Q35"/>
  <sheetViews>
    <sheetView zoomScalePageLayoutView="0" workbookViewId="0" topLeftCell="A4">
      <selection activeCell="AH30" sqref="AH30"/>
    </sheetView>
  </sheetViews>
  <sheetFormatPr defaultColWidth="6.875" defaultRowHeight="19.5" customHeight="1"/>
  <cols>
    <col min="1" max="1" width="30.375" style="2" customWidth="1"/>
    <col min="2" max="2" width="25.50390625" style="0" customWidth="1"/>
    <col min="3" max="3" width="33.125" style="0" customWidth="1"/>
    <col min="4" max="4" width="23.00390625" style="0" hidden="1" customWidth="1"/>
    <col min="5" max="29" width="6.875" style="2" hidden="1" customWidth="1"/>
    <col min="30" max="30" width="13.75390625" style="2" customWidth="1"/>
    <col min="31" max="31" width="0.12890625" style="2" customWidth="1"/>
    <col min="32" max="251" width="6.875" style="2" customWidth="1"/>
    <col min="252" max="253" width="6.875" style="0" customWidth="1"/>
  </cols>
  <sheetData>
    <row r="1" ht="19.5" customHeight="1">
      <c r="A1" s="13"/>
    </row>
    <row r="2" spans="1:4" ht="15" customHeight="1">
      <c r="A2" s="14"/>
      <c r="D2" s="15" t="s">
        <v>0</v>
      </c>
    </row>
    <row r="3" spans="1:251" s="19" customFormat="1" ht="28.5" customHeight="1">
      <c r="A3" s="80" t="s">
        <v>119</v>
      </c>
      <c r="B3" s="80"/>
      <c r="C3" s="80"/>
      <c r="D3" s="62"/>
      <c r="E3" s="2"/>
      <c r="F3" s="2"/>
      <c r="G3" s="2"/>
      <c r="H3" s="2"/>
      <c r="I3" s="2"/>
      <c r="J3" s="2"/>
      <c r="K3" s="2"/>
      <c r="L3" s="2"/>
      <c r="M3" s="2"/>
      <c r="N3" s="2"/>
      <c r="O3" s="2"/>
      <c r="P3" s="2"/>
      <c r="Q3" s="2"/>
      <c r="R3" s="2"/>
      <c r="S3" s="2"/>
      <c r="T3" s="2"/>
      <c r="U3" s="2"/>
      <c r="V3" s="2"/>
      <c r="W3" s="2"/>
      <c r="X3" s="2"/>
      <c r="Y3" s="2"/>
      <c r="Z3" s="2"/>
      <c r="AA3" s="2"/>
      <c r="AB3" s="2"/>
      <c r="AC3" s="2"/>
      <c r="AD3" s="67" t="s">
        <v>134</v>
      </c>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row>
    <row r="4" spans="1:30" ht="15" customHeight="1" thickBot="1">
      <c r="A4" s="70" t="s">
        <v>141</v>
      </c>
      <c r="B4" s="2"/>
      <c r="C4" s="2"/>
      <c r="D4" s="48" t="s">
        <v>1</v>
      </c>
      <c r="H4" s="16"/>
      <c r="I4" s="16"/>
      <c r="J4" s="16"/>
      <c r="AD4" s="2" t="s">
        <v>96</v>
      </c>
    </row>
    <row r="5" spans="1:31" ht="17.25" customHeight="1">
      <c r="A5" s="156" t="s">
        <v>2</v>
      </c>
      <c r="B5" s="157"/>
      <c r="C5" s="158" t="s">
        <v>3</v>
      </c>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60"/>
      <c r="AE5" s="56"/>
    </row>
    <row r="6" spans="1:31" ht="15.75" customHeight="1">
      <c r="A6" s="161" t="s">
        <v>4</v>
      </c>
      <c r="B6" s="30" t="s">
        <v>41</v>
      </c>
      <c r="C6" s="30" t="s">
        <v>4</v>
      </c>
      <c r="D6" s="31" t="s">
        <v>41</v>
      </c>
      <c r="E6" s="162"/>
      <c r="F6" s="162"/>
      <c r="G6" s="163"/>
      <c r="H6" s="162"/>
      <c r="I6" s="162"/>
      <c r="J6" s="162"/>
      <c r="K6" s="162"/>
      <c r="L6" s="162"/>
      <c r="M6" s="162"/>
      <c r="N6" s="162"/>
      <c r="O6" s="162"/>
      <c r="P6" s="163"/>
      <c r="Q6" s="163"/>
      <c r="R6" s="162"/>
      <c r="S6" s="162"/>
      <c r="T6" s="163"/>
      <c r="U6" s="163"/>
      <c r="V6" s="163"/>
      <c r="W6" s="163"/>
      <c r="X6" s="163"/>
      <c r="Y6" s="163"/>
      <c r="Z6" s="163"/>
      <c r="AA6" s="163"/>
      <c r="AB6" s="162"/>
      <c r="AC6" s="163"/>
      <c r="AD6" s="164" t="s">
        <v>41</v>
      </c>
      <c r="AE6" s="55"/>
    </row>
    <row r="7" spans="1:31" ht="21" customHeight="1">
      <c r="A7" s="165" t="s">
        <v>75</v>
      </c>
      <c r="B7" s="144">
        <v>37449.35</v>
      </c>
      <c r="C7" s="145" t="s">
        <v>84</v>
      </c>
      <c r="D7" s="146"/>
      <c r="E7" s="166"/>
      <c r="F7" s="166"/>
      <c r="G7" s="167"/>
      <c r="H7" s="168"/>
      <c r="I7" s="169" t="s">
        <v>6</v>
      </c>
      <c r="J7" s="170" t="s">
        <v>7</v>
      </c>
      <c r="K7" s="170" t="s">
        <v>8</v>
      </c>
      <c r="L7" s="170" t="s">
        <v>9</v>
      </c>
      <c r="M7" s="169" t="s">
        <v>10</v>
      </c>
      <c r="N7" s="169" t="s">
        <v>11</v>
      </c>
      <c r="O7" s="170" t="s">
        <v>12</v>
      </c>
      <c r="P7" s="169" t="s">
        <v>13</v>
      </c>
      <c r="Q7" s="170" t="s">
        <v>14</v>
      </c>
      <c r="R7" s="171" t="s">
        <v>15</v>
      </c>
      <c r="S7" s="169" t="s">
        <v>14</v>
      </c>
      <c r="T7" s="169" t="s">
        <v>14</v>
      </c>
      <c r="U7" s="169" t="s">
        <v>16</v>
      </c>
      <c r="V7" s="169" t="s">
        <v>17</v>
      </c>
      <c r="W7" s="168"/>
      <c r="X7" s="168"/>
      <c r="Y7" s="168"/>
      <c r="Z7" s="168"/>
      <c r="AA7" s="168"/>
      <c r="AB7" s="168"/>
      <c r="AC7" s="168"/>
      <c r="AD7" s="172">
        <v>1938.31</v>
      </c>
      <c r="AE7" s="57"/>
    </row>
    <row r="8" spans="1:31" ht="21" customHeight="1">
      <c r="A8" s="173" t="s">
        <v>76</v>
      </c>
      <c r="B8" s="144"/>
      <c r="C8" s="145" t="s">
        <v>85</v>
      </c>
      <c r="D8" s="146"/>
      <c r="E8" s="168"/>
      <c r="F8" s="168"/>
      <c r="G8" s="168"/>
      <c r="H8" s="166"/>
      <c r="I8" s="174"/>
      <c r="J8" s="166"/>
      <c r="K8" s="168"/>
      <c r="L8" s="168"/>
      <c r="M8" s="166"/>
      <c r="N8" s="166"/>
      <c r="O8" s="166"/>
      <c r="P8" s="166"/>
      <c r="Q8" s="166"/>
      <c r="R8" s="166"/>
      <c r="S8" s="166"/>
      <c r="T8" s="166"/>
      <c r="U8" s="166"/>
      <c r="V8" s="166"/>
      <c r="W8" s="166"/>
      <c r="X8" s="166"/>
      <c r="Y8" s="168"/>
      <c r="Z8" s="166"/>
      <c r="AA8" s="168"/>
      <c r="AB8" s="168"/>
      <c r="AC8" s="168"/>
      <c r="AD8" s="175"/>
      <c r="AE8" s="55"/>
    </row>
    <row r="9" spans="1:31" ht="21" customHeight="1">
      <c r="A9" s="173" t="s">
        <v>77</v>
      </c>
      <c r="B9" s="144"/>
      <c r="C9" s="145" t="s">
        <v>86</v>
      </c>
      <c r="D9" s="146"/>
      <c r="E9" s="168"/>
      <c r="F9" s="168"/>
      <c r="G9" s="168"/>
      <c r="H9" s="168"/>
      <c r="I9" s="166"/>
      <c r="J9" s="166"/>
      <c r="K9" s="168"/>
      <c r="L9" s="168"/>
      <c r="M9" s="166"/>
      <c r="N9" s="168"/>
      <c r="O9" s="168"/>
      <c r="P9" s="166"/>
      <c r="Q9" s="166"/>
      <c r="R9" s="166"/>
      <c r="S9" s="166"/>
      <c r="T9" s="168"/>
      <c r="U9" s="168"/>
      <c r="V9" s="166"/>
      <c r="W9" s="166"/>
      <c r="X9" s="168"/>
      <c r="Y9" s="168"/>
      <c r="Z9" s="168"/>
      <c r="AA9" s="166"/>
      <c r="AB9" s="168"/>
      <c r="AC9" s="168"/>
      <c r="AD9" s="172"/>
      <c r="AE9" s="57"/>
    </row>
    <row r="10" spans="1:31" ht="21" customHeight="1">
      <c r="A10" s="173" t="s">
        <v>78</v>
      </c>
      <c r="B10" s="144"/>
      <c r="C10" s="145" t="s">
        <v>87</v>
      </c>
      <c r="D10" s="146"/>
      <c r="E10" s="166"/>
      <c r="F10" s="168"/>
      <c r="G10" s="168"/>
      <c r="H10" s="168"/>
      <c r="I10" s="168"/>
      <c r="J10" s="168"/>
      <c r="K10" s="168"/>
      <c r="L10" s="168"/>
      <c r="M10" s="166"/>
      <c r="N10" s="166"/>
      <c r="O10" s="166"/>
      <c r="P10" s="166"/>
      <c r="Q10" s="166"/>
      <c r="R10" s="166"/>
      <c r="S10" s="168"/>
      <c r="T10" s="168"/>
      <c r="U10" s="168"/>
      <c r="V10" s="168"/>
      <c r="W10" s="168"/>
      <c r="X10" s="168"/>
      <c r="Y10" s="168"/>
      <c r="Z10" s="166"/>
      <c r="AA10" s="168"/>
      <c r="AB10" s="168"/>
      <c r="AC10" s="168"/>
      <c r="AD10" s="175"/>
      <c r="AE10" s="55"/>
    </row>
    <row r="11" spans="1:31" ht="21" customHeight="1">
      <c r="A11" s="173" t="s">
        <v>79</v>
      </c>
      <c r="B11" s="144"/>
      <c r="C11" s="145" t="s">
        <v>88</v>
      </c>
      <c r="D11" s="146"/>
      <c r="E11" s="166"/>
      <c r="F11" s="168"/>
      <c r="G11" s="168"/>
      <c r="H11" s="168"/>
      <c r="I11" s="168"/>
      <c r="J11" s="168"/>
      <c r="K11" s="168"/>
      <c r="L11" s="166"/>
      <c r="M11" s="166"/>
      <c r="N11" s="166"/>
      <c r="O11" s="166"/>
      <c r="P11" s="166"/>
      <c r="Q11" s="168"/>
      <c r="R11" s="168"/>
      <c r="S11" s="168"/>
      <c r="T11" s="168"/>
      <c r="U11" s="168"/>
      <c r="V11" s="168"/>
      <c r="W11" s="168"/>
      <c r="X11" s="168"/>
      <c r="Y11" s="168"/>
      <c r="Z11" s="168"/>
      <c r="AA11" s="168"/>
      <c r="AB11" s="168"/>
      <c r="AC11" s="166"/>
      <c r="AD11" s="172"/>
      <c r="AE11" s="57"/>
    </row>
    <row r="12" spans="1:31" ht="21" customHeight="1">
      <c r="A12" s="173" t="s">
        <v>80</v>
      </c>
      <c r="B12" s="144"/>
      <c r="C12" s="145" t="s">
        <v>89</v>
      </c>
      <c r="D12" s="146"/>
      <c r="E12" s="166"/>
      <c r="F12" s="168"/>
      <c r="G12" s="166"/>
      <c r="H12" s="168"/>
      <c r="I12" s="168"/>
      <c r="J12" s="168"/>
      <c r="K12" s="168"/>
      <c r="L12" s="166"/>
      <c r="M12" s="166"/>
      <c r="N12" s="166"/>
      <c r="O12" s="166"/>
      <c r="P12" s="168"/>
      <c r="Q12" s="168"/>
      <c r="R12" s="168"/>
      <c r="S12" s="168"/>
      <c r="T12" s="168"/>
      <c r="U12" s="168"/>
      <c r="V12" s="168"/>
      <c r="W12" s="168"/>
      <c r="X12" s="168"/>
      <c r="Y12" s="168"/>
      <c r="Z12" s="168"/>
      <c r="AA12" s="168"/>
      <c r="AB12" s="168"/>
      <c r="AC12" s="168"/>
      <c r="AD12" s="175">
        <v>5</v>
      </c>
      <c r="AE12" s="55"/>
    </row>
    <row r="13" spans="1:31" ht="18.75" customHeight="1">
      <c r="A13" s="176" t="s">
        <v>81</v>
      </c>
      <c r="B13" s="144">
        <v>43.91</v>
      </c>
      <c r="C13" s="145" t="s">
        <v>90</v>
      </c>
      <c r="D13" s="146"/>
      <c r="E13" s="166"/>
      <c r="F13" s="168"/>
      <c r="G13" s="166"/>
      <c r="H13" s="168"/>
      <c r="I13" s="168"/>
      <c r="J13" s="168"/>
      <c r="K13" s="168"/>
      <c r="L13" s="168"/>
      <c r="M13" s="168"/>
      <c r="N13" s="168"/>
      <c r="O13" s="168"/>
      <c r="P13" s="168"/>
      <c r="Q13" s="168"/>
      <c r="R13" s="168"/>
      <c r="S13" s="168"/>
      <c r="T13" s="168"/>
      <c r="U13" s="168"/>
      <c r="V13" s="168"/>
      <c r="W13" s="168"/>
      <c r="X13" s="168"/>
      <c r="Y13" s="168"/>
      <c r="Z13" s="168"/>
      <c r="AA13" s="168"/>
      <c r="AB13" s="168"/>
      <c r="AC13" s="168"/>
      <c r="AD13" s="172"/>
      <c r="AE13" s="57"/>
    </row>
    <row r="14" spans="1:31" ht="21" customHeight="1">
      <c r="A14" s="177"/>
      <c r="B14" s="144"/>
      <c r="C14" s="145" t="s">
        <v>91</v>
      </c>
      <c r="D14" s="146"/>
      <c r="E14" s="166"/>
      <c r="F14" s="168"/>
      <c r="G14" s="166"/>
      <c r="H14" s="168"/>
      <c r="I14" s="168"/>
      <c r="J14" s="168"/>
      <c r="K14" s="168"/>
      <c r="L14" s="168"/>
      <c r="M14" s="168"/>
      <c r="N14" s="168"/>
      <c r="O14" s="168"/>
      <c r="P14" s="168"/>
      <c r="Q14" s="168"/>
      <c r="R14" s="168"/>
      <c r="S14" s="168"/>
      <c r="T14" s="168"/>
      <c r="U14" s="168"/>
      <c r="V14" s="168"/>
      <c r="W14" s="168"/>
      <c r="X14" s="168"/>
      <c r="Y14" s="168"/>
      <c r="Z14" s="168"/>
      <c r="AA14" s="168"/>
      <c r="AB14" s="168"/>
      <c r="AC14" s="168"/>
      <c r="AD14" s="175">
        <v>4.78</v>
      </c>
      <c r="AE14" s="55"/>
    </row>
    <row r="15" spans="1:31" ht="16.5" customHeight="1">
      <c r="A15" s="177"/>
      <c r="B15" s="144"/>
      <c r="C15" s="147" t="s">
        <v>142</v>
      </c>
      <c r="D15" s="146"/>
      <c r="E15" s="166"/>
      <c r="F15" s="168"/>
      <c r="G15" s="166"/>
      <c r="H15" s="168"/>
      <c r="I15" s="168"/>
      <c r="J15" s="168"/>
      <c r="K15" s="168"/>
      <c r="L15" s="168"/>
      <c r="M15" s="168"/>
      <c r="N15" s="168"/>
      <c r="O15" s="168"/>
      <c r="P15" s="168"/>
      <c r="Q15" s="168"/>
      <c r="R15" s="168"/>
      <c r="S15" s="168"/>
      <c r="T15" s="168"/>
      <c r="U15" s="168"/>
      <c r="V15" s="168"/>
      <c r="W15" s="168"/>
      <c r="X15" s="168"/>
      <c r="Y15" s="168"/>
      <c r="Z15" s="168"/>
      <c r="AA15" s="168"/>
      <c r="AB15" s="168"/>
      <c r="AC15" s="168"/>
      <c r="AD15" s="172"/>
      <c r="AE15" s="56"/>
    </row>
    <row r="16" spans="1:31" ht="16.5" customHeight="1">
      <c r="A16" s="177"/>
      <c r="B16" s="144"/>
      <c r="C16" s="147" t="s">
        <v>143</v>
      </c>
      <c r="D16" s="146"/>
      <c r="E16" s="166"/>
      <c r="F16" s="168"/>
      <c r="G16" s="166"/>
      <c r="H16" s="168"/>
      <c r="I16" s="168"/>
      <c r="J16" s="168"/>
      <c r="K16" s="168"/>
      <c r="L16" s="168"/>
      <c r="M16" s="168"/>
      <c r="N16" s="168"/>
      <c r="O16" s="168"/>
      <c r="P16" s="168"/>
      <c r="Q16" s="168"/>
      <c r="R16" s="168"/>
      <c r="S16" s="168"/>
      <c r="T16" s="168"/>
      <c r="U16" s="168"/>
      <c r="V16" s="168"/>
      <c r="W16" s="168"/>
      <c r="X16" s="168"/>
      <c r="Y16" s="168"/>
      <c r="Z16" s="168"/>
      <c r="AA16" s="168"/>
      <c r="AB16" s="168"/>
      <c r="AC16" s="168"/>
      <c r="AD16" s="234">
        <v>0</v>
      </c>
      <c r="AE16" s="71"/>
    </row>
    <row r="17" spans="1:31" ht="16.5" customHeight="1">
      <c r="A17" s="177"/>
      <c r="B17" s="144"/>
      <c r="C17" s="147" t="s">
        <v>144</v>
      </c>
      <c r="D17" s="146"/>
      <c r="E17" s="166"/>
      <c r="F17" s="168"/>
      <c r="G17" s="166"/>
      <c r="H17" s="168"/>
      <c r="I17" s="168"/>
      <c r="J17" s="168"/>
      <c r="K17" s="168"/>
      <c r="L17" s="168"/>
      <c r="M17" s="168"/>
      <c r="N17" s="168"/>
      <c r="O17" s="168"/>
      <c r="P17" s="168"/>
      <c r="Q17" s="168"/>
      <c r="R17" s="168"/>
      <c r="S17" s="168"/>
      <c r="T17" s="168"/>
      <c r="U17" s="168"/>
      <c r="V17" s="168"/>
      <c r="W17" s="168"/>
      <c r="X17" s="168"/>
      <c r="Y17" s="168"/>
      <c r="Z17" s="168"/>
      <c r="AA17" s="168"/>
      <c r="AB17" s="168"/>
      <c r="AC17" s="168"/>
      <c r="AD17" s="178">
        <v>35423.55</v>
      </c>
      <c r="AE17" s="71"/>
    </row>
    <row r="18" spans="1:31" ht="16.5" customHeight="1">
      <c r="A18" s="177"/>
      <c r="B18" s="144"/>
      <c r="C18" s="147" t="s">
        <v>145</v>
      </c>
      <c r="D18" s="146"/>
      <c r="E18" s="166"/>
      <c r="F18" s="168"/>
      <c r="G18" s="166"/>
      <c r="H18" s="168"/>
      <c r="I18" s="168"/>
      <c r="J18" s="168"/>
      <c r="K18" s="168"/>
      <c r="L18" s="168"/>
      <c r="M18" s="168"/>
      <c r="N18" s="168"/>
      <c r="O18" s="168"/>
      <c r="P18" s="168"/>
      <c r="Q18" s="168"/>
      <c r="R18" s="168"/>
      <c r="S18" s="168"/>
      <c r="T18" s="168"/>
      <c r="U18" s="168"/>
      <c r="V18" s="168"/>
      <c r="W18" s="168"/>
      <c r="X18" s="168"/>
      <c r="Y18" s="168"/>
      <c r="Z18" s="168"/>
      <c r="AA18" s="168"/>
      <c r="AB18" s="168"/>
      <c r="AC18" s="168"/>
      <c r="AD18" s="178">
        <v>0</v>
      </c>
      <c r="AE18" s="71"/>
    </row>
    <row r="19" spans="1:31" ht="16.5" customHeight="1">
      <c r="A19" s="177"/>
      <c r="B19" s="144"/>
      <c r="C19" s="147" t="s">
        <v>146</v>
      </c>
      <c r="D19" s="146"/>
      <c r="E19" s="166"/>
      <c r="F19" s="168"/>
      <c r="G19" s="166"/>
      <c r="H19" s="168"/>
      <c r="I19" s="168"/>
      <c r="J19" s="168"/>
      <c r="K19" s="168"/>
      <c r="L19" s="168"/>
      <c r="M19" s="168"/>
      <c r="N19" s="168"/>
      <c r="O19" s="168"/>
      <c r="P19" s="168"/>
      <c r="Q19" s="168"/>
      <c r="R19" s="168"/>
      <c r="S19" s="168"/>
      <c r="T19" s="168"/>
      <c r="U19" s="168"/>
      <c r="V19" s="168"/>
      <c r="W19" s="168"/>
      <c r="X19" s="168"/>
      <c r="Y19" s="168"/>
      <c r="Z19" s="168"/>
      <c r="AA19" s="168"/>
      <c r="AB19" s="168"/>
      <c r="AC19" s="168"/>
      <c r="AD19" s="178">
        <v>0</v>
      </c>
      <c r="AE19" s="71"/>
    </row>
    <row r="20" spans="1:31" ht="16.5" customHeight="1">
      <c r="A20" s="177"/>
      <c r="B20" s="144"/>
      <c r="C20" s="147" t="s">
        <v>147</v>
      </c>
      <c r="D20" s="146"/>
      <c r="E20" s="166"/>
      <c r="F20" s="168"/>
      <c r="G20" s="166"/>
      <c r="H20" s="168"/>
      <c r="I20" s="168"/>
      <c r="J20" s="168"/>
      <c r="K20" s="168"/>
      <c r="L20" s="168"/>
      <c r="M20" s="168"/>
      <c r="N20" s="168"/>
      <c r="O20" s="168"/>
      <c r="P20" s="168"/>
      <c r="Q20" s="168"/>
      <c r="R20" s="168"/>
      <c r="S20" s="168"/>
      <c r="T20" s="168"/>
      <c r="U20" s="168"/>
      <c r="V20" s="168"/>
      <c r="W20" s="168"/>
      <c r="X20" s="168"/>
      <c r="Y20" s="168"/>
      <c r="Z20" s="168"/>
      <c r="AA20" s="168"/>
      <c r="AB20" s="168"/>
      <c r="AC20" s="168"/>
      <c r="AD20" s="178">
        <v>150</v>
      </c>
      <c r="AE20" s="71"/>
    </row>
    <row r="21" spans="1:31" ht="16.5" customHeight="1">
      <c r="A21" s="177"/>
      <c r="B21" s="144"/>
      <c r="C21" s="147" t="s">
        <v>148</v>
      </c>
      <c r="D21" s="146"/>
      <c r="E21" s="166"/>
      <c r="F21" s="168"/>
      <c r="G21" s="166"/>
      <c r="H21" s="168"/>
      <c r="I21" s="168"/>
      <c r="J21" s="168"/>
      <c r="K21" s="168"/>
      <c r="L21" s="168"/>
      <c r="M21" s="168"/>
      <c r="N21" s="168"/>
      <c r="O21" s="168"/>
      <c r="P21" s="168"/>
      <c r="Q21" s="168"/>
      <c r="R21" s="168"/>
      <c r="S21" s="168"/>
      <c r="T21" s="168"/>
      <c r="U21" s="168"/>
      <c r="V21" s="168"/>
      <c r="W21" s="168"/>
      <c r="X21" s="168"/>
      <c r="Y21" s="168"/>
      <c r="Z21" s="168"/>
      <c r="AA21" s="168"/>
      <c r="AB21" s="168"/>
      <c r="AC21" s="168"/>
      <c r="AD21" s="178">
        <v>0</v>
      </c>
      <c r="AE21" s="71"/>
    </row>
    <row r="22" spans="1:31" ht="16.5" customHeight="1">
      <c r="A22" s="177"/>
      <c r="B22" s="144"/>
      <c r="C22" s="147" t="s">
        <v>149</v>
      </c>
      <c r="D22" s="146"/>
      <c r="E22" s="166"/>
      <c r="F22" s="168"/>
      <c r="G22" s="166"/>
      <c r="H22" s="168"/>
      <c r="I22" s="168"/>
      <c r="J22" s="168"/>
      <c r="K22" s="168"/>
      <c r="L22" s="168"/>
      <c r="M22" s="168"/>
      <c r="N22" s="168"/>
      <c r="O22" s="168"/>
      <c r="P22" s="168"/>
      <c r="Q22" s="168"/>
      <c r="R22" s="168"/>
      <c r="S22" s="168"/>
      <c r="T22" s="168"/>
      <c r="U22" s="168"/>
      <c r="V22" s="168"/>
      <c r="W22" s="168"/>
      <c r="X22" s="168"/>
      <c r="Y22" s="168"/>
      <c r="Z22" s="168"/>
      <c r="AA22" s="168"/>
      <c r="AB22" s="168"/>
      <c r="AC22" s="168"/>
      <c r="AD22" s="178">
        <v>0</v>
      </c>
      <c r="AE22" s="71"/>
    </row>
    <row r="23" spans="1:31" ht="16.5" customHeight="1">
      <c r="A23" s="177"/>
      <c r="B23" s="144"/>
      <c r="C23" s="147" t="s">
        <v>150</v>
      </c>
      <c r="D23" s="146"/>
      <c r="E23" s="166"/>
      <c r="F23" s="168"/>
      <c r="G23" s="166"/>
      <c r="H23" s="168"/>
      <c r="I23" s="168"/>
      <c r="J23" s="168"/>
      <c r="K23" s="168"/>
      <c r="L23" s="168"/>
      <c r="M23" s="168"/>
      <c r="N23" s="168"/>
      <c r="O23" s="168"/>
      <c r="P23" s="168"/>
      <c r="Q23" s="168"/>
      <c r="R23" s="168"/>
      <c r="S23" s="168"/>
      <c r="T23" s="168"/>
      <c r="U23" s="168"/>
      <c r="V23" s="168"/>
      <c r="W23" s="168"/>
      <c r="X23" s="168"/>
      <c r="Y23" s="168"/>
      <c r="Z23" s="168"/>
      <c r="AA23" s="168"/>
      <c r="AB23" s="168"/>
      <c r="AC23" s="168"/>
      <c r="AD23" s="178">
        <v>0</v>
      </c>
      <c r="AE23" s="71"/>
    </row>
    <row r="24" spans="1:31" ht="16.5" customHeight="1">
      <c r="A24" s="177"/>
      <c r="B24" s="144"/>
      <c r="C24" s="147" t="s">
        <v>151</v>
      </c>
      <c r="D24" s="146"/>
      <c r="E24" s="166"/>
      <c r="F24" s="168"/>
      <c r="G24" s="166"/>
      <c r="H24" s="168"/>
      <c r="I24" s="168"/>
      <c r="J24" s="168"/>
      <c r="K24" s="168"/>
      <c r="L24" s="168"/>
      <c r="M24" s="168"/>
      <c r="N24" s="168"/>
      <c r="O24" s="168"/>
      <c r="P24" s="168"/>
      <c r="Q24" s="168"/>
      <c r="R24" s="168"/>
      <c r="S24" s="168"/>
      <c r="T24" s="168"/>
      <c r="U24" s="168"/>
      <c r="V24" s="168"/>
      <c r="W24" s="168"/>
      <c r="X24" s="168"/>
      <c r="Y24" s="168"/>
      <c r="Z24" s="168"/>
      <c r="AA24" s="168"/>
      <c r="AB24" s="168"/>
      <c r="AC24" s="168"/>
      <c r="AD24" s="178">
        <v>0</v>
      </c>
      <c r="AE24" s="71"/>
    </row>
    <row r="25" spans="1:31" ht="16.5" customHeight="1">
      <c r="A25" s="177"/>
      <c r="B25" s="144"/>
      <c r="C25" s="147" t="s">
        <v>152</v>
      </c>
      <c r="D25" s="146"/>
      <c r="E25" s="166"/>
      <c r="F25" s="168"/>
      <c r="G25" s="166"/>
      <c r="H25" s="168"/>
      <c r="I25" s="168"/>
      <c r="J25" s="168"/>
      <c r="K25" s="168"/>
      <c r="L25" s="168"/>
      <c r="M25" s="168"/>
      <c r="N25" s="168"/>
      <c r="O25" s="168"/>
      <c r="P25" s="168"/>
      <c r="Q25" s="168"/>
      <c r="R25" s="168"/>
      <c r="S25" s="168"/>
      <c r="T25" s="168"/>
      <c r="U25" s="168"/>
      <c r="V25" s="168"/>
      <c r="W25" s="168"/>
      <c r="X25" s="168"/>
      <c r="Y25" s="168"/>
      <c r="Z25" s="168"/>
      <c r="AA25" s="168"/>
      <c r="AB25" s="168"/>
      <c r="AC25" s="168"/>
      <c r="AD25" s="178">
        <v>311.26</v>
      </c>
      <c r="AE25" s="71"/>
    </row>
    <row r="26" spans="1:31" ht="16.5" customHeight="1">
      <c r="A26" s="177"/>
      <c r="B26" s="144"/>
      <c r="C26" s="147" t="s">
        <v>153</v>
      </c>
      <c r="D26" s="146"/>
      <c r="E26" s="166"/>
      <c r="F26" s="168"/>
      <c r="G26" s="166"/>
      <c r="H26" s="168"/>
      <c r="I26" s="168"/>
      <c r="J26" s="168"/>
      <c r="K26" s="168"/>
      <c r="L26" s="168"/>
      <c r="M26" s="168"/>
      <c r="N26" s="168"/>
      <c r="O26" s="168"/>
      <c r="P26" s="168"/>
      <c r="Q26" s="168"/>
      <c r="R26" s="168"/>
      <c r="S26" s="168"/>
      <c r="T26" s="168"/>
      <c r="U26" s="168"/>
      <c r="V26" s="168"/>
      <c r="W26" s="168"/>
      <c r="X26" s="168"/>
      <c r="Y26" s="168"/>
      <c r="Z26" s="168"/>
      <c r="AA26" s="168"/>
      <c r="AB26" s="168"/>
      <c r="AC26" s="168"/>
      <c r="AD26" s="178">
        <v>0</v>
      </c>
      <c r="AE26" s="71"/>
    </row>
    <row r="27" spans="1:31" ht="16.5" customHeight="1">
      <c r="A27" s="177"/>
      <c r="B27" s="144"/>
      <c r="C27" s="147" t="s">
        <v>154</v>
      </c>
      <c r="D27" s="146"/>
      <c r="E27" s="166"/>
      <c r="F27" s="168"/>
      <c r="G27" s="166"/>
      <c r="H27" s="168"/>
      <c r="I27" s="168"/>
      <c r="J27" s="168"/>
      <c r="K27" s="168"/>
      <c r="L27" s="168"/>
      <c r="M27" s="168"/>
      <c r="N27" s="168"/>
      <c r="O27" s="168"/>
      <c r="P27" s="168"/>
      <c r="Q27" s="168"/>
      <c r="R27" s="168"/>
      <c r="S27" s="168"/>
      <c r="T27" s="168"/>
      <c r="U27" s="168"/>
      <c r="V27" s="168"/>
      <c r="W27" s="168"/>
      <c r="X27" s="168"/>
      <c r="Y27" s="168"/>
      <c r="Z27" s="168"/>
      <c r="AA27" s="168"/>
      <c r="AB27" s="168"/>
      <c r="AC27" s="168"/>
      <c r="AD27" s="178">
        <v>40</v>
      </c>
      <c r="AE27" s="71"/>
    </row>
    <row r="28" spans="1:31" ht="15" customHeight="1">
      <c r="A28" s="179" t="s">
        <v>20</v>
      </c>
      <c r="B28" s="150">
        <f>B13+B7</f>
        <v>37493.26</v>
      </c>
      <c r="C28" s="151" t="s">
        <v>21</v>
      </c>
      <c r="D28" s="152"/>
      <c r="E28" s="168"/>
      <c r="F28" s="168"/>
      <c r="G28" s="166"/>
      <c r="H28" s="168"/>
      <c r="I28" s="168"/>
      <c r="J28" s="168"/>
      <c r="K28" s="168"/>
      <c r="L28" s="168"/>
      <c r="M28" s="168"/>
      <c r="N28" s="168"/>
      <c r="O28" s="168"/>
      <c r="P28" s="168"/>
      <c r="Q28" s="168"/>
      <c r="R28" s="168"/>
      <c r="S28" s="168"/>
      <c r="T28" s="168"/>
      <c r="U28" s="168"/>
      <c r="V28" s="168"/>
      <c r="W28" s="168"/>
      <c r="X28" s="168"/>
      <c r="Y28" s="168"/>
      <c r="Z28" s="168"/>
      <c r="AA28" s="168"/>
      <c r="AB28" s="168"/>
      <c r="AC28" s="168"/>
      <c r="AD28" s="178">
        <f>SUM(AD7:AD27)</f>
        <v>37872.9</v>
      </c>
      <c r="AE28" s="55"/>
    </row>
    <row r="29" spans="1:31" ht="17.25" customHeight="1">
      <c r="A29" s="173" t="s">
        <v>82</v>
      </c>
      <c r="B29" s="150"/>
      <c r="C29" s="153" t="s">
        <v>92</v>
      </c>
      <c r="D29" s="153" t="s">
        <v>66</v>
      </c>
      <c r="E29" s="153" t="s">
        <v>66</v>
      </c>
      <c r="F29" s="153" t="s">
        <v>66</v>
      </c>
      <c r="G29" s="153" t="s">
        <v>66</v>
      </c>
      <c r="H29" s="154" t="s">
        <v>66</v>
      </c>
      <c r="I29" s="168"/>
      <c r="J29" s="168"/>
      <c r="K29" s="168"/>
      <c r="L29" s="168"/>
      <c r="M29" s="168"/>
      <c r="N29" s="168"/>
      <c r="O29" s="168"/>
      <c r="P29" s="168"/>
      <c r="Q29" s="168"/>
      <c r="R29" s="168"/>
      <c r="S29" s="168"/>
      <c r="T29" s="168"/>
      <c r="U29" s="168"/>
      <c r="V29" s="168"/>
      <c r="W29" s="168"/>
      <c r="X29" s="168"/>
      <c r="Y29" s="168"/>
      <c r="Z29" s="168"/>
      <c r="AA29" s="168"/>
      <c r="AB29" s="168"/>
      <c r="AC29" s="168"/>
      <c r="AD29" s="172"/>
      <c r="AE29" s="56"/>
    </row>
    <row r="30" spans="1:31" ht="15.75" customHeight="1">
      <c r="A30" s="173" t="s">
        <v>83</v>
      </c>
      <c r="B30" s="150">
        <v>2930.29</v>
      </c>
      <c r="C30" s="153" t="s">
        <v>93</v>
      </c>
      <c r="D30" s="153"/>
      <c r="E30" s="153"/>
      <c r="F30" s="153"/>
      <c r="G30" s="153"/>
      <c r="H30" s="154"/>
      <c r="I30" s="168"/>
      <c r="J30" s="168"/>
      <c r="K30" s="168"/>
      <c r="L30" s="168"/>
      <c r="M30" s="168"/>
      <c r="N30" s="168"/>
      <c r="O30" s="168"/>
      <c r="P30" s="168"/>
      <c r="Q30" s="168"/>
      <c r="R30" s="168"/>
      <c r="S30" s="168"/>
      <c r="T30" s="168"/>
      <c r="U30" s="168"/>
      <c r="V30" s="168"/>
      <c r="W30" s="168"/>
      <c r="X30" s="168"/>
      <c r="Y30" s="168"/>
      <c r="Z30" s="168"/>
      <c r="AA30" s="168"/>
      <c r="AB30" s="168"/>
      <c r="AC30" s="168"/>
      <c r="AD30" s="175">
        <v>2550.65</v>
      </c>
      <c r="AE30" s="55"/>
    </row>
    <row r="31" spans="1:31" ht="14.25" customHeight="1">
      <c r="A31" s="177"/>
      <c r="B31" s="150"/>
      <c r="C31" s="145" t="s">
        <v>116</v>
      </c>
      <c r="D31" s="145" t="s">
        <v>94</v>
      </c>
      <c r="E31" s="145" t="s">
        <v>66</v>
      </c>
      <c r="F31" s="145" t="s">
        <v>66</v>
      </c>
      <c r="G31" s="145" t="s">
        <v>66</v>
      </c>
      <c r="H31" s="155" t="s">
        <v>95</v>
      </c>
      <c r="I31" s="168"/>
      <c r="J31" s="168"/>
      <c r="K31" s="168"/>
      <c r="L31" s="168"/>
      <c r="M31" s="168"/>
      <c r="N31" s="168"/>
      <c r="O31" s="168"/>
      <c r="P31" s="168"/>
      <c r="Q31" s="168"/>
      <c r="R31" s="168"/>
      <c r="S31" s="168"/>
      <c r="T31" s="168"/>
      <c r="U31" s="168"/>
      <c r="V31" s="168"/>
      <c r="W31" s="168"/>
      <c r="X31" s="168"/>
      <c r="Y31" s="168"/>
      <c r="Z31" s="168"/>
      <c r="AA31" s="168"/>
      <c r="AB31" s="168"/>
      <c r="AC31" s="168"/>
      <c r="AD31" s="175"/>
      <c r="AE31" s="55"/>
    </row>
    <row r="32" spans="1:31" ht="16.5" customHeight="1">
      <c r="A32" s="180"/>
      <c r="B32" s="150"/>
      <c r="C32" s="153"/>
      <c r="D32" s="153"/>
      <c r="E32" s="153"/>
      <c r="F32" s="153"/>
      <c r="G32" s="153"/>
      <c r="H32" s="154"/>
      <c r="I32" s="168"/>
      <c r="J32" s="168"/>
      <c r="K32" s="168"/>
      <c r="L32" s="168"/>
      <c r="M32" s="168"/>
      <c r="N32" s="168"/>
      <c r="O32" s="168"/>
      <c r="P32" s="168"/>
      <c r="Q32" s="168"/>
      <c r="R32" s="168"/>
      <c r="S32" s="168"/>
      <c r="T32" s="168"/>
      <c r="U32" s="168"/>
      <c r="V32" s="168"/>
      <c r="W32" s="168"/>
      <c r="X32" s="168"/>
      <c r="Y32" s="168"/>
      <c r="Z32" s="168"/>
      <c r="AA32" s="168"/>
      <c r="AB32" s="168"/>
      <c r="AC32" s="168"/>
      <c r="AD32" s="172"/>
      <c r="AE32" s="56"/>
    </row>
    <row r="33" spans="1:34" ht="17.25" customHeight="1" thickBot="1">
      <c r="A33" s="181" t="s">
        <v>238</v>
      </c>
      <c r="B33" s="182">
        <f>B30+B28</f>
        <v>40423.55</v>
      </c>
      <c r="C33" s="183" t="s">
        <v>23</v>
      </c>
      <c r="D33" s="184"/>
      <c r="E33" s="185"/>
      <c r="F33" s="186"/>
      <c r="G33" s="186"/>
      <c r="H33" s="185"/>
      <c r="I33" s="185"/>
      <c r="J33" s="185"/>
      <c r="K33" s="185"/>
      <c r="L33" s="185"/>
      <c r="M33" s="185"/>
      <c r="N33" s="185"/>
      <c r="O33" s="185"/>
      <c r="P33" s="185"/>
      <c r="Q33" s="185"/>
      <c r="R33" s="185"/>
      <c r="S33" s="185"/>
      <c r="T33" s="185"/>
      <c r="U33" s="185"/>
      <c r="V33" s="185"/>
      <c r="W33" s="185"/>
      <c r="X33" s="185"/>
      <c r="Y33" s="185"/>
      <c r="Z33" s="185"/>
      <c r="AA33" s="185"/>
      <c r="AB33" s="185"/>
      <c r="AC33" s="185"/>
      <c r="AD33" s="187">
        <f>AD30+AD28</f>
        <v>40423.55</v>
      </c>
      <c r="AE33" s="55"/>
      <c r="AH33" s="2">
        <f>B7/B33</f>
        <v>0.9264240770540934</v>
      </c>
    </row>
    <row r="34" spans="1:34" ht="33" customHeight="1">
      <c r="A34" s="79" t="s">
        <v>97</v>
      </c>
      <c r="B34" s="79"/>
      <c r="C34" s="79"/>
      <c r="D34" s="79"/>
      <c r="AH34" s="2">
        <f>B13/B33</f>
        <v>0.001086247991579166</v>
      </c>
    </row>
    <row r="35" spans="1:34" ht="19.5" customHeight="1">
      <c r="A35"/>
      <c r="AH35" s="2">
        <f>B30/B33</f>
        <v>0.07248967495432736</v>
      </c>
    </row>
  </sheetData>
  <sheetProtection/>
  <mergeCells count="6">
    <mergeCell ref="C32:H32"/>
    <mergeCell ref="C5:AD5"/>
    <mergeCell ref="A34:D34"/>
    <mergeCell ref="C29:H29"/>
    <mergeCell ref="C30:H30"/>
    <mergeCell ref="A3:C3"/>
  </mergeCells>
  <printOptions/>
  <pageMargins left="1.3777777777777778" right="0.75" top="0.42" bottom="0.17" header="0.42" footer="0.18"/>
  <pageSetup horizontalDpi="1200" verticalDpi="1200" orientation="landscape" paperSize="9" r:id="rId1"/>
</worksheet>
</file>

<file path=xl/worksheets/sheet10.xml><?xml version="1.0" encoding="utf-8"?>
<worksheet xmlns="http://schemas.openxmlformats.org/spreadsheetml/2006/main" xmlns:r="http://schemas.openxmlformats.org/officeDocument/2006/relationships">
  <dimension ref="A1:D25"/>
  <sheetViews>
    <sheetView zoomScalePageLayoutView="0" workbookViewId="0" topLeftCell="A1">
      <selection activeCell="D32" sqref="D32"/>
    </sheetView>
  </sheetViews>
  <sheetFormatPr defaultColWidth="9.00390625" defaultRowHeight="14.25"/>
  <cols>
    <col min="1" max="1" width="37.125" style="0" customWidth="1"/>
    <col min="2" max="2" width="7.875" style="0" customWidth="1"/>
    <col min="3" max="3" width="18.25390625" style="0" customWidth="1"/>
    <col min="4" max="4" width="22.50390625" style="0" customWidth="1"/>
  </cols>
  <sheetData>
    <row r="1" spans="1:3" ht="14.25">
      <c r="A1" s="115"/>
      <c r="B1" s="115"/>
      <c r="C1" s="1"/>
    </row>
    <row r="2" spans="1:4" ht="16.5" customHeight="1">
      <c r="A2" s="1"/>
      <c r="B2" s="134" t="s">
        <v>73</v>
      </c>
      <c r="C2" s="134"/>
      <c r="D2" s="105"/>
    </row>
    <row r="3" spans="1:4" ht="27">
      <c r="A3" s="80" t="s">
        <v>118</v>
      </c>
      <c r="B3" s="80"/>
      <c r="C3" s="80"/>
      <c r="D3" s="105"/>
    </row>
    <row r="4" spans="1:4" ht="18.75">
      <c r="A4" s="132" t="s">
        <v>133</v>
      </c>
      <c r="B4" s="133"/>
      <c r="C4" s="133"/>
      <c r="D4" s="105"/>
    </row>
    <row r="5" spans="1:4" ht="17.25" customHeight="1">
      <c r="A5" s="2" t="s">
        <v>140</v>
      </c>
      <c r="B5" s="135" t="s">
        <v>74</v>
      </c>
      <c r="C5" s="135"/>
      <c r="D5" s="136"/>
    </row>
    <row r="6" spans="1:4" ht="21" customHeight="1">
      <c r="A6" s="226" t="s">
        <v>36</v>
      </c>
      <c r="B6" s="227" t="s">
        <v>65</v>
      </c>
      <c r="C6" s="228" t="s">
        <v>240</v>
      </c>
      <c r="D6" s="226" t="s">
        <v>241</v>
      </c>
    </row>
    <row r="7" spans="1:4" ht="7.5" customHeight="1">
      <c r="A7" s="208"/>
      <c r="B7" s="227" t="s">
        <v>66</v>
      </c>
      <c r="C7" s="229"/>
      <c r="D7" s="208"/>
    </row>
    <row r="8" spans="1:4" ht="21" customHeight="1">
      <c r="A8" s="230" t="s">
        <v>242</v>
      </c>
      <c r="B8" s="231">
        <v>1</v>
      </c>
      <c r="C8" s="231">
        <f>C9+C10+C13</f>
        <v>267.65</v>
      </c>
      <c r="D8" s="231">
        <f>D9+D10+D13</f>
        <v>93.55000000000001</v>
      </c>
    </row>
    <row r="9" spans="1:4" ht="21" customHeight="1">
      <c r="A9" s="230" t="s">
        <v>68</v>
      </c>
      <c r="B9" s="231">
        <v>2</v>
      </c>
      <c r="C9" s="231">
        <v>81.65</v>
      </c>
      <c r="D9" s="231">
        <v>43.82</v>
      </c>
    </row>
    <row r="10" spans="1:4" ht="21" customHeight="1">
      <c r="A10" s="230" t="s">
        <v>69</v>
      </c>
      <c r="B10" s="231">
        <v>3</v>
      </c>
      <c r="C10" s="231">
        <f>C11+C12</f>
        <v>64</v>
      </c>
      <c r="D10" s="231">
        <f>D11+D12</f>
        <v>14.66</v>
      </c>
    </row>
    <row r="11" spans="1:4" ht="14.25">
      <c r="A11" s="230" t="s">
        <v>70</v>
      </c>
      <c r="B11" s="231">
        <v>4</v>
      </c>
      <c r="C11" s="231"/>
      <c r="D11" s="231">
        <v>14.03</v>
      </c>
    </row>
    <row r="12" spans="1:4" ht="14.25">
      <c r="A12" s="230" t="s">
        <v>71</v>
      </c>
      <c r="B12" s="231">
        <v>5</v>
      </c>
      <c r="C12" s="231">
        <v>64</v>
      </c>
      <c r="D12" s="231">
        <v>0.63</v>
      </c>
    </row>
    <row r="13" spans="1:4" ht="14.25">
      <c r="A13" s="230" t="s">
        <v>72</v>
      </c>
      <c r="B13" s="231">
        <v>6</v>
      </c>
      <c r="C13" s="231">
        <f>C14</f>
        <v>122</v>
      </c>
      <c r="D13" s="231">
        <f>D14</f>
        <v>35.07</v>
      </c>
    </row>
    <row r="14" spans="1:4" ht="14.25">
      <c r="A14" s="230" t="s">
        <v>243</v>
      </c>
      <c r="B14" s="231">
        <v>7</v>
      </c>
      <c r="C14" s="231">
        <v>122</v>
      </c>
      <c r="D14" s="231">
        <v>35.07</v>
      </c>
    </row>
    <row r="15" spans="1:4" ht="14.25">
      <c r="A15" s="230" t="s">
        <v>244</v>
      </c>
      <c r="B15" s="231">
        <v>8</v>
      </c>
      <c r="C15" s="231"/>
      <c r="D15" s="233" t="s">
        <v>66</v>
      </c>
    </row>
    <row r="16" spans="1:4" ht="14.25">
      <c r="A16" s="230" t="s">
        <v>245</v>
      </c>
      <c r="B16" s="231">
        <v>9</v>
      </c>
      <c r="C16" s="232" t="s">
        <v>67</v>
      </c>
      <c r="D16" s="232" t="s">
        <v>67</v>
      </c>
    </row>
    <row r="17" spans="1:4" ht="14.25">
      <c r="A17" s="230" t="s">
        <v>246</v>
      </c>
      <c r="B17" s="231">
        <v>10</v>
      </c>
      <c r="C17" s="232" t="s">
        <v>67</v>
      </c>
      <c r="D17" s="210">
        <v>4</v>
      </c>
    </row>
    <row r="18" spans="1:4" ht="14.25">
      <c r="A18" s="230" t="s">
        <v>247</v>
      </c>
      <c r="B18" s="231">
        <v>11</v>
      </c>
      <c r="C18" s="232" t="s">
        <v>67</v>
      </c>
      <c r="D18" s="210">
        <v>13</v>
      </c>
    </row>
    <row r="19" spans="1:4" ht="14.25">
      <c r="A19" s="230" t="s">
        <v>248</v>
      </c>
      <c r="B19" s="231">
        <v>12</v>
      </c>
      <c r="C19" s="232" t="s">
        <v>67</v>
      </c>
      <c r="D19" s="210">
        <v>1</v>
      </c>
    </row>
    <row r="20" spans="1:4" ht="14.25">
      <c r="A20" s="230" t="s">
        <v>249</v>
      </c>
      <c r="B20" s="231">
        <v>13</v>
      </c>
      <c r="C20" s="232" t="s">
        <v>67</v>
      </c>
      <c r="D20" s="210">
        <v>1</v>
      </c>
    </row>
    <row r="21" spans="1:4" ht="14.25">
      <c r="A21" s="230" t="s">
        <v>250</v>
      </c>
      <c r="B21" s="231">
        <v>14</v>
      </c>
      <c r="C21" s="232" t="s">
        <v>67</v>
      </c>
      <c r="D21" s="210">
        <v>201</v>
      </c>
    </row>
    <row r="22" spans="1:4" ht="14.25">
      <c r="A22" s="230" t="s">
        <v>251</v>
      </c>
      <c r="B22" s="231">
        <v>15</v>
      </c>
      <c r="C22" s="232" t="s">
        <v>67</v>
      </c>
      <c r="D22" s="210">
        <v>3002</v>
      </c>
    </row>
    <row r="23" spans="1:4" ht="14.25">
      <c r="A23" s="230" t="s">
        <v>252</v>
      </c>
      <c r="B23" s="231">
        <v>16</v>
      </c>
      <c r="C23" s="232" t="s">
        <v>67</v>
      </c>
      <c r="D23" s="210"/>
    </row>
    <row r="24" spans="1:4" ht="14.25">
      <c r="A24" s="230" t="s">
        <v>253</v>
      </c>
      <c r="B24" s="231">
        <v>17</v>
      </c>
      <c r="C24" s="232" t="s">
        <v>67</v>
      </c>
      <c r="D24" s="210"/>
    </row>
    <row r="25" spans="1:4" ht="14.25">
      <c r="A25" s="130" t="s">
        <v>139</v>
      </c>
      <c r="B25" s="131"/>
      <c r="C25" s="131"/>
      <c r="D25" s="131"/>
    </row>
  </sheetData>
  <sheetProtection/>
  <mergeCells count="10">
    <mergeCell ref="A25:D25"/>
    <mergeCell ref="A4:D4"/>
    <mergeCell ref="A1:B1"/>
    <mergeCell ref="B6:B7"/>
    <mergeCell ref="A3:D3"/>
    <mergeCell ref="B2:D2"/>
    <mergeCell ref="B5:D5"/>
    <mergeCell ref="A6:A7"/>
    <mergeCell ref="D6:D7"/>
    <mergeCell ref="C6:C7"/>
  </mergeCells>
  <printOptions/>
  <pageMargins left="2.03"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18"/>
  <sheetViews>
    <sheetView zoomScalePageLayoutView="0" workbookViewId="0" topLeftCell="A1">
      <selection activeCell="C22" sqref="C22"/>
    </sheetView>
  </sheetViews>
  <sheetFormatPr defaultColWidth="9.00390625" defaultRowHeight="14.25"/>
  <cols>
    <col min="1" max="1" width="17.125" style="0" customWidth="1"/>
    <col min="2" max="2" width="9.625" style="0" customWidth="1"/>
    <col min="3" max="3" width="9.00390625" style="0" customWidth="1"/>
    <col min="4" max="4" width="8.625" style="0" customWidth="1"/>
    <col min="5" max="5" width="10.50390625" style="0" customWidth="1"/>
    <col min="6" max="6" width="10.75390625" style="0" customWidth="1"/>
    <col min="7" max="7" width="10.25390625" style="0" customWidth="1"/>
    <col min="8" max="8" width="9.75390625" style="0" customWidth="1"/>
    <col min="9" max="9" width="8.625" style="0" customWidth="1"/>
    <col min="11" max="11" width="12.00390625" style="0" customWidth="1"/>
  </cols>
  <sheetData>
    <row r="1" ht="14.25">
      <c r="A1" s="13"/>
    </row>
    <row r="2" spans="1:11" ht="14.25">
      <c r="A2" s="14"/>
      <c r="B2" s="15"/>
      <c r="J2" s="81"/>
      <c r="K2" s="82"/>
    </row>
    <row r="3" spans="1:11" ht="30" customHeight="1">
      <c r="A3" s="83" t="s">
        <v>135</v>
      </c>
      <c r="B3" s="83"/>
      <c r="C3" s="83"/>
      <c r="D3" s="83"/>
      <c r="E3" s="83"/>
      <c r="F3" s="83"/>
      <c r="G3" s="83"/>
      <c r="H3" s="83"/>
      <c r="I3" s="83"/>
      <c r="J3" s="83"/>
      <c r="K3" s="83"/>
    </row>
    <row r="4" spans="1:11" ht="16.5" customHeight="1">
      <c r="A4" s="90" t="s">
        <v>156</v>
      </c>
      <c r="B4" s="90"/>
      <c r="C4" s="90"/>
      <c r="D4" s="90"/>
      <c r="E4" s="90"/>
      <c r="F4" s="18"/>
      <c r="G4" s="18"/>
      <c r="H4" s="18"/>
      <c r="I4" s="18"/>
      <c r="J4" s="84" t="s">
        <v>1</v>
      </c>
      <c r="K4" s="85"/>
    </row>
    <row r="5" spans="1:11" ht="18" customHeight="1">
      <c r="A5" s="95" t="s">
        <v>127</v>
      </c>
      <c r="B5" s="86" t="s">
        <v>123</v>
      </c>
      <c r="C5" s="93" t="s">
        <v>124</v>
      </c>
      <c r="D5" s="88" t="s">
        <v>55</v>
      </c>
      <c r="E5" s="88"/>
      <c r="F5" s="88"/>
      <c r="G5" s="88" t="s">
        <v>56</v>
      </c>
      <c r="H5" s="88" t="s">
        <v>57</v>
      </c>
      <c r="I5" s="88" t="s">
        <v>58</v>
      </c>
      <c r="J5" s="88" t="s">
        <v>32</v>
      </c>
      <c r="K5" s="88" t="s">
        <v>59</v>
      </c>
    </row>
    <row r="6" spans="1:11" ht="33" customHeight="1">
      <c r="A6" s="96"/>
      <c r="B6" s="87"/>
      <c r="C6" s="94"/>
      <c r="D6" s="20" t="s">
        <v>27</v>
      </c>
      <c r="E6" s="20" t="s">
        <v>125</v>
      </c>
      <c r="F6" s="46" t="s">
        <v>126</v>
      </c>
      <c r="G6" s="89"/>
      <c r="H6" s="89"/>
      <c r="I6" s="89"/>
      <c r="J6" s="89"/>
      <c r="K6" s="89"/>
    </row>
    <row r="7" spans="1:11" ht="21" customHeight="1">
      <c r="A7" s="61" t="s">
        <v>53</v>
      </c>
      <c r="B7" s="20">
        <v>1</v>
      </c>
      <c r="C7" s="20">
        <v>2</v>
      </c>
      <c r="D7" s="20">
        <v>3</v>
      </c>
      <c r="E7" s="20">
        <v>4</v>
      </c>
      <c r="F7" s="20">
        <v>5</v>
      </c>
      <c r="G7" s="20">
        <v>6</v>
      </c>
      <c r="H7" s="20">
        <v>7</v>
      </c>
      <c r="I7" s="20">
        <v>8</v>
      </c>
      <c r="J7" s="20">
        <v>9</v>
      </c>
      <c r="K7" s="20">
        <v>10</v>
      </c>
    </row>
    <row r="8" spans="1:11" ht="21" customHeight="1">
      <c r="A8" s="61" t="s">
        <v>27</v>
      </c>
      <c r="B8" s="140">
        <f>B9</f>
        <v>40423.55</v>
      </c>
      <c r="C8" s="140">
        <f aca="true" t="shared" si="0" ref="C8:K8">C9</f>
        <v>2930.29</v>
      </c>
      <c r="D8" s="140">
        <f t="shared" si="0"/>
        <v>37493.26</v>
      </c>
      <c r="E8" s="140">
        <f t="shared" si="0"/>
        <v>37449.35</v>
      </c>
      <c r="F8" s="140">
        <f t="shared" si="0"/>
        <v>0</v>
      </c>
      <c r="G8" s="140">
        <f t="shared" si="0"/>
        <v>0</v>
      </c>
      <c r="H8" s="140">
        <f t="shared" si="0"/>
        <v>0</v>
      </c>
      <c r="I8" s="140">
        <f t="shared" si="0"/>
        <v>0</v>
      </c>
      <c r="J8" s="140">
        <f t="shared" si="0"/>
        <v>0</v>
      </c>
      <c r="K8" s="140">
        <f t="shared" si="0"/>
        <v>43.91</v>
      </c>
    </row>
    <row r="9" spans="1:11" ht="21" customHeight="1">
      <c r="A9" s="63" t="s">
        <v>129</v>
      </c>
      <c r="B9" s="140">
        <f>C9+D9</f>
        <v>40423.55</v>
      </c>
      <c r="C9" s="139">
        <v>2930.29</v>
      </c>
      <c r="D9" s="140">
        <f>E9+K9</f>
        <v>37493.26</v>
      </c>
      <c r="E9" s="141">
        <v>37449.35</v>
      </c>
      <c r="F9" s="140"/>
      <c r="G9" s="140"/>
      <c r="H9" s="140"/>
      <c r="I9" s="140"/>
      <c r="J9" s="140"/>
      <c r="K9" s="138">
        <v>43.91</v>
      </c>
    </row>
    <row r="10" spans="1:11" ht="21" customHeight="1">
      <c r="A10" s="63"/>
      <c r="B10" s="17"/>
      <c r="C10" s="17"/>
      <c r="D10" s="17"/>
      <c r="E10" s="17"/>
      <c r="F10" s="17"/>
      <c r="G10" s="17"/>
      <c r="H10" s="17"/>
      <c r="I10" s="17"/>
      <c r="J10" s="17"/>
      <c r="K10" s="17"/>
    </row>
    <row r="11" spans="1:11" ht="21" customHeight="1">
      <c r="A11" s="17"/>
      <c r="B11" s="17"/>
      <c r="C11" s="17"/>
      <c r="D11" s="17"/>
      <c r="E11" s="17"/>
      <c r="F11" s="17"/>
      <c r="G11" s="17"/>
      <c r="H11" s="17"/>
      <c r="I11" s="17"/>
      <c r="J11" s="17"/>
      <c r="K11" s="17"/>
    </row>
    <row r="12" spans="1:11" ht="21" customHeight="1">
      <c r="A12" s="17"/>
      <c r="B12" s="17"/>
      <c r="C12" s="17"/>
      <c r="D12" s="17"/>
      <c r="E12" s="17"/>
      <c r="F12" s="17"/>
      <c r="G12" s="17"/>
      <c r="H12" s="17"/>
      <c r="I12" s="17"/>
      <c r="J12" s="17"/>
      <c r="K12" s="17"/>
    </row>
    <row r="13" spans="1:11" ht="21" customHeight="1">
      <c r="A13" s="17"/>
      <c r="B13" s="17"/>
      <c r="C13" s="17"/>
      <c r="D13" s="17"/>
      <c r="E13" s="17"/>
      <c r="F13" s="17"/>
      <c r="G13" s="17"/>
      <c r="H13" s="17"/>
      <c r="I13" s="17"/>
      <c r="J13" s="17"/>
      <c r="K13" s="17"/>
    </row>
    <row r="14" spans="1:11" ht="21" customHeight="1">
      <c r="A14" s="17"/>
      <c r="B14" s="17"/>
      <c r="C14" s="17"/>
      <c r="D14" s="17"/>
      <c r="E14" s="17"/>
      <c r="F14" s="17"/>
      <c r="G14" s="17"/>
      <c r="H14" s="17"/>
      <c r="I14" s="17"/>
      <c r="J14" s="17"/>
      <c r="K14" s="17"/>
    </row>
    <row r="15" spans="1:11" ht="21" customHeight="1">
      <c r="A15" s="17"/>
      <c r="B15" s="17"/>
      <c r="C15" s="17"/>
      <c r="D15" s="17"/>
      <c r="E15" s="17"/>
      <c r="F15" s="17"/>
      <c r="G15" s="17"/>
      <c r="H15" s="17"/>
      <c r="I15" s="17"/>
      <c r="J15" s="17"/>
      <c r="K15" s="17"/>
    </row>
    <row r="16" spans="1:11" ht="21" customHeight="1">
      <c r="A16" s="17"/>
      <c r="B16" s="17"/>
      <c r="C16" s="17"/>
      <c r="D16" s="17"/>
      <c r="E16" s="17"/>
      <c r="F16" s="17"/>
      <c r="G16" s="17"/>
      <c r="H16" s="17"/>
      <c r="I16" s="17"/>
      <c r="J16" s="17"/>
      <c r="K16" s="17"/>
    </row>
    <row r="17" spans="1:11" ht="21" customHeight="1">
      <c r="A17" s="53"/>
      <c r="B17" s="53"/>
      <c r="C17" s="53"/>
      <c r="D17" s="53"/>
      <c r="E17" s="53"/>
      <c r="F17" s="53"/>
      <c r="G17" s="53"/>
      <c r="H17" s="53"/>
      <c r="I17" s="53"/>
      <c r="J17" s="53"/>
      <c r="K17" s="53"/>
    </row>
    <row r="18" spans="1:11" ht="31.5" customHeight="1">
      <c r="A18" s="91" t="s">
        <v>60</v>
      </c>
      <c r="B18" s="92"/>
      <c r="C18" s="92"/>
      <c r="D18" s="92"/>
      <c r="E18" s="92"/>
      <c r="F18" s="92"/>
      <c r="G18" s="92"/>
      <c r="H18" s="92"/>
      <c r="I18" s="54"/>
      <c r="J18" s="54"/>
      <c r="K18" s="54"/>
    </row>
  </sheetData>
  <sheetProtection/>
  <mergeCells count="14">
    <mergeCell ref="A18:H18"/>
    <mergeCell ref="C5:C6"/>
    <mergeCell ref="D5:F5"/>
    <mergeCell ref="A5:A6"/>
    <mergeCell ref="J2:K2"/>
    <mergeCell ref="A3:K3"/>
    <mergeCell ref="J4:K4"/>
    <mergeCell ref="B5:B6"/>
    <mergeCell ref="G5:G6"/>
    <mergeCell ref="H5:H6"/>
    <mergeCell ref="A4:E4"/>
    <mergeCell ref="I5:I6"/>
    <mergeCell ref="J5:J6"/>
    <mergeCell ref="K5:K6"/>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36"/>
  <sheetViews>
    <sheetView tabSelected="1" zoomScalePageLayoutView="0" workbookViewId="0" topLeftCell="A4">
      <selection activeCell="F16" sqref="F16"/>
    </sheetView>
  </sheetViews>
  <sheetFormatPr defaultColWidth="9.00390625" defaultRowHeight="14.25"/>
  <cols>
    <col min="1" max="1" width="10.625" style="0" customWidth="1"/>
    <col min="2" max="2" width="25.50390625" style="0" bestFit="1" customWidth="1"/>
    <col min="3" max="3" width="9.875" style="0" customWidth="1"/>
    <col min="4" max="4" width="9.125" style="0" customWidth="1"/>
    <col min="5" max="5" width="11.25390625" style="0" customWidth="1"/>
    <col min="6" max="6" width="11.375" style="0" bestFit="1" customWidth="1"/>
    <col min="7" max="7" width="11.25390625" style="0" customWidth="1"/>
    <col min="8" max="8" width="7.375" style="0" customWidth="1"/>
    <col min="9" max="9" width="8.50390625" style="0" customWidth="1"/>
    <col min="10" max="10" width="8.625" style="0" customWidth="1"/>
    <col min="12" max="12" width="9.625" style="0" customWidth="1"/>
  </cols>
  <sheetData>
    <row r="1" ht="14.25">
      <c r="A1" s="13"/>
    </row>
    <row r="2" spans="1:12" ht="14.25">
      <c r="A2" s="14"/>
      <c r="C2" s="15"/>
      <c r="D2" s="15"/>
      <c r="K2" s="81"/>
      <c r="L2" s="82"/>
    </row>
    <row r="3" spans="1:12" ht="30" customHeight="1">
      <c r="A3" s="83" t="s">
        <v>138</v>
      </c>
      <c r="B3" s="83"/>
      <c r="C3" s="83"/>
      <c r="D3" s="83"/>
      <c r="E3" s="83"/>
      <c r="F3" s="83"/>
      <c r="G3" s="83"/>
      <c r="H3" s="83"/>
      <c r="I3" s="83"/>
      <c r="J3" s="83"/>
      <c r="K3" s="83"/>
      <c r="L3" s="83"/>
    </row>
    <row r="4" spans="1:12" ht="16.5" customHeight="1">
      <c r="A4" s="90" t="s">
        <v>156</v>
      </c>
      <c r="B4" s="90"/>
      <c r="C4" s="90"/>
      <c r="D4" s="90"/>
      <c r="E4" s="90"/>
      <c r="F4" s="18"/>
      <c r="G4" s="18"/>
      <c r="H4" s="18"/>
      <c r="I4" s="18"/>
      <c r="J4" s="18"/>
      <c r="K4" s="84" t="s">
        <v>1</v>
      </c>
      <c r="L4" s="85"/>
    </row>
    <row r="5" spans="1:12" ht="18" customHeight="1">
      <c r="A5" s="97" t="s">
        <v>50</v>
      </c>
      <c r="B5" s="98"/>
      <c r="C5" s="100" t="s">
        <v>123</v>
      </c>
      <c r="D5" s="100" t="s">
        <v>124</v>
      </c>
      <c r="E5" s="88" t="s">
        <v>55</v>
      </c>
      <c r="F5" s="88"/>
      <c r="G5" s="88"/>
      <c r="H5" s="88" t="s">
        <v>56</v>
      </c>
      <c r="I5" s="88" t="s">
        <v>57</v>
      </c>
      <c r="J5" s="88" t="s">
        <v>58</v>
      </c>
      <c r="K5" s="88" t="s">
        <v>32</v>
      </c>
      <c r="L5" s="88" t="s">
        <v>59</v>
      </c>
    </row>
    <row r="6" spans="1:12" ht="33" customHeight="1">
      <c r="A6" s="31" t="s">
        <v>51</v>
      </c>
      <c r="B6" s="31" t="s">
        <v>52</v>
      </c>
      <c r="C6" s="101"/>
      <c r="D6" s="100"/>
      <c r="E6" s="66" t="s">
        <v>27</v>
      </c>
      <c r="F6" s="64" t="s">
        <v>125</v>
      </c>
      <c r="G6" s="65" t="s">
        <v>126</v>
      </c>
      <c r="H6" s="89"/>
      <c r="I6" s="89"/>
      <c r="J6" s="89"/>
      <c r="K6" s="89"/>
      <c r="L6" s="89"/>
    </row>
    <row r="7" spans="1:12" ht="21" customHeight="1">
      <c r="A7" s="97" t="s">
        <v>53</v>
      </c>
      <c r="B7" s="99"/>
      <c r="C7" s="20">
        <v>1</v>
      </c>
      <c r="D7" s="20">
        <v>2</v>
      </c>
      <c r="E7" s="20">
        <v>3</v>
      </c>
      <c r="F7" s="20">
        <v>4</v>
      </c>
      <c r="G7" s="20">
        <v>5</v>
      </c>
      <c r="H7" s="20">
        <v>6</v>
      </c>
      <c r="I7" s="20">
        <v>7</v>
      </c>
      <c r="J7" s="20">
        <v>8</v>
      </c>
      <c r="K7" s="20">
        <v>9</v>
      </c>
      <c r="L7" s="20">
        <v>10</v>
      </c>
    </row>
    <row r="8" spans="1:12" ht="21" customHeight="1">
      <c r="A8" s="188" t="s">
        <v>27</v>
      </c>
      <c r="B8" s="189"/>
      <c r="C8" s="148">
        <f>D8+E8+L8</f>
        <v>40423.547937</v>
      </c>
      <c r="D8" s="149">
        <f>D9+D13+D16+D19+D24+D27+D31</f>
        <v>2930.29</v>
      </c>
      <c r="E8" s="149">
        <f>E9+E13+E16+E19+E24+E27+E31</f>
        <v>37449.347937</v>
      </c>
      <c r="F8" s="149">
        <f>F9+F13+F16+F19+F24+F27+F31</f>
        <v>37449.347937</v>
      </c>
      <c r="G8" s="149">
        <f>G9+G13+G16+G19+G24+G27+G31</f>
        <v>0</v>
      </c>
      <c r="H8" s="149">
        <f>H9+H13+H16+H19+H24+H27+H31</f>
        <v>0</v>
      </c>
      <c r="I8" s="149">
        <f>I9+I13+I16+I19+I24+I27+I31</f>
        <v>0</v>
      </c>
      <c r="J8" s="149">
        <f>J9+J13+J16+J19+J24+J27+J31</f>
        <v>0</v>
      </c>
      <c r="K8" s="149">
        <f>K9+K13+K16+K19+K24+K27+K31</f>
        <v>0</v>
      </c>
      <c r="L8" s="137">
        <f>L19</f>
        <v>43.91</v>
      </c>
    </row>
    <row r="9" spans="1:14" ht="21" customHeight="1">
      <c r="A9" s="190" t="s">
        <v>157</v>
      </c>
      <c r="B9" s="191" t="s">
        <v>158</v>
      </c>
      <c r="C9" s="148">
        <f aca="true" t="shared" si="0" ref="C9:C33">D9+E9+L9</f>
        <v>1938.306137</v>
      </c>
      <c r="D9" s="149">
        <v>0</v>
      </c>
      <c r="E9" s="149">
        <f aca="true" t="shared" si="1" ref="E9:E33">F9+G9+H9+I9+J9+K9+L9</f>
        <v>1938.306137</v>
      </c>
      <c r="F9" s="149">
        <v>1938.306137</v>
      </c>
      <c r="G9" s="148"/>
      <c r="H9" s="148"/>
      <c r="I9" s="148"/>
      <c r="J9" s="148"/>
      <c r="K9" s="148"/>
      <c r="L9" s="140"/>
      <c r="N9">
        <v>10000</v>
      </c>
    </row>
    <row r="10" spans="1:12" ht="21" customHeight="1">
      <c r="A10" s="190" t="s">
        <v>159</v>
      </c>
      <c r="B10" s="191" t="s">
        <v>160</v>
      </c>
      <c r="C10" s="148">
        <f t="shared" si="0"/>
        <v>1938.306137</v>
      </c>
      <c r="D10" s="149">
        <v>0</v>
      </c>
      <c r="E10" s="149">
        <f t="shared" si="1"/>
        <v>1938.306137</v>
      </c>
      <c r="F10" s="149">
        <v>1938.306137</v>
      </c>
      <c r="G10" s="148"/>
      <c r="H10" s="148"/>
      <c r="I10" s="148"/>
      <c r="J10" s="148"/>
      <c r="K10" s="148"/>
      <c r="L10" s="140"/>
    </row>
    <row r="11" spans="1:12" ht="21" customHeight="1">
      <c r="A11" s="190" t="s">
        <v>161</v>
      </c>
      <c r="B11" s="191" t="s">
        <v>162</v>
      </c>
      <c r="C11" s="148">
        <f t="shared" si="0"/>
        <v>1885.6861370000001</v>
      </c>
      <c r="D11" s="149">
        <v>0</v>
      </c>
      <c r="E11" s="149">
        <f t="shared" si="1"/>
        <v>1885.6861370000001</v>
      </c>
      <c r="F11" s="149">
        <v>1885.6861370000001</v>
      </c>
      <c r="G11" s="148"/>
      <c r="H11" s="148"/>
      <c r="I11" s="148"/>
      <c r="J11" s="148"/>
      <c r="K11" s="148"/>
      <c r="L11" s="140"/>
    </row>
    <row r="12" spans="1:12" ht="21" customHeight="1">
      <c r="A12" s="190" t="s">
        <v>163</v>
      </c>
      <c r="B12" s="191" t="s">
        <v>164</v>
      </c>
      <c r="C12" s="148">
        <f t="shared" si="0"/>
        <v>52.62</v>
      </c>
      <c r="D12" s="149">
        <v>0</v>
      </c>
      <c r="E12" s="149">
        <f t="shared" si="1"/>
        <v>52.62</v>
      </c>
      <c r="F12" s="149">
        <v>52.62</v>
      </c>
      <c r="G12" s="148"/>
      <c r="H12" s="148"/>
      <c r="I12" s="148"/>
      <c r="J12" s="148"/>
      <c r="K12" s="148"/>
      <c r="L12" s="140"/>
    </row>
    <row r="13" spans="1:12" ht="21" customHeight="1">
      <c r="A13" s="190" t="s">
        <v>165</v>
      </c>
      <c r="B13" s="191" t="s">
        <v>166</v>
      </c>
      <c r="C13" s="148">
        <f t="shared" si="0"/>
        <v>5</v>
      </c>
      <c r="D13" s="149">
        <v>0</v>
      </c>
      <c r="E13" s="149">
        <f t="shared" si="1"/>
        <v>5</v>
      </c>
      <c r="F13" s="149">
        <v>5</v>
      </c>
      <c r="G13" s="148"/>
      <c r="H13" s="148"/>
      <c r="I13" s="148"/>
      <c r="J13" s="148"/>
      <c r="K13" s="148"/>
      <c r="L13" s="140"/>
    </row>
    <row r="14" spans="1:12" ht="21" customHeight="1">
      <c r="A14" s="190" t="s">
        <v>167</v>
      </c>
      <c r="B14" s="191" t="s">
        <v>168</v>
      </c>
      <c r="C14" s="148">
        <f t="shared" si="0"/>
        <v>5</v>
      </c>
      <c r="D14" s="149">
        <v>0</v>
      </c>
      <c r="E14" s="149">
        <f t="shared" si="1"/>
        <v>5</v>
      </c>
      <c r="F14" s="149">
        <v>5</v>
      </c>
      <c r="G14" s="148"/>
      <c r="H14" s="148"/>
      <c r="I14" s="148"/>
      <c r="J14" s="148"/>
      <c r="K14" s="148"/>
      <c r="L14" s="140"/>
    </row>
    <row r="15" spans="1:12" ht="21" customHeight="1">
      <c r="A15" s="190" t="s">
        <v>169</v>
      </c>
      <c r="B15" s="191" t="s">
        <v>170</v>
      </c>
      <c r="C15" s="148">
        <f t="shared" si="0"/>
        <v>5</v>
      </c>
      <c r="D15" s="149">
        <v>0</v>
      </c>
      <c r="E15" s="149">
        <f t="shared" si="1"/>
        <v>5</v>
      </c>
      <c r="F15" s="149">
        <v>5</v>
      </c>
      <c r="G15" s="148"/>
      <c r="H15" s="148"/>
      <c r="I15" s="148"/>
      <c r="J15" s="148"/>
      <c r="K15" s="148"/>
      <c r="L15" s="140"/>
    </row>
    <row r="16" spans="1:12" ht="21" customHeight="1">
      <c r="A16" s="190" t="s">
        <v>171</v>
      </c>
      <c r="B16" s="191" t="s">
        <v>172</v>
      </c>
      <c r="C16" s="148">
        <f t="shared" si="0"/>
        <v>4.78</v>
      </c>
      <c r="D16" s="149">
        <v>0</v>
      </c>
      <c r="E16" s="149">
        <f t="shared" si="1"/>
        <v>4.78</v>
      </c>
      <c r="F16" s="149">
        <v>4.78</v>
      </c>
      <c r="G16" s="148"/>
      <c r="H16" s="148"/>
      <c r="I16" s="148"/>
      <c r="J16" s="148"/>
      <c r="K16" s="148"/>
      <c r="L16" s="140"/>
    </row>
    <row r="17" spans="1:12" ht="21" customHeight="1">
      <c r="A17" s="190" t="s">
        <v>173</v>
      </c>
      <c r="B17" s="191" t="s">
        <v>174</v>
      </c>
      <c r="C17" s="148">
        <f t="shared" si="0"/>
        <v>4.78</v>
      </c>
      <c r="D17" s="149">
        <v>0</v>
      </c>
      <c r="E17" s="149">
        <f t="shared" si="1"/>
        <v>4.78</v>
      </c>
      <c r="F17" s="149">
        <v>4.78</v>
      </c>
      <c r="G17" s="148"/>
      <c r="H17" s="148"/>
      <c r="I17" s="148"/>
      <c r="J17" s="148"/>
      <c r="K17" s="148"/>
      <c r="L17" s="140"/>
    </row>
    <row r="18" spans="1:12" ht="21" customHeight="1">
      <c r="A18" s="190" t="s">
        <v>175</v>
      </c>
      <c r="B18" s="191" t="s">
        <v>176</v>
      </c>
      <c r="C18" s="148">
        <f t="shared" si="0"/>
        <v>4.78</v>
      </c>
      <c r="D18" s="149">
        <v>0</v>
      </c>
      <c r="E18" s="149">
        <f t="shared" si="1"/>
        <v>4.78</v>
      </c>
      <c r="F18" s="149">
        <v>4.78</v>
      </c>
      <c r="G18" s="148"/>
      <c r="H18" s="148"/>
      <c r="I18" s="148"/>
      <c r="J18" s="148"/>
      <c r="K18" s="148"/>
      <c r="L18" s="140"/>
    </row>
    <row r="19" spans="1:12" ht="21" customHeight="1">
      <c r="A19" s="190" t="s">
        <v>177</v>
      </c>
      <c r="B19" s="191" t="s">
        <v>178</v>
      </c>
      <c r="C19" s="148">
        <f t="shared" si="0"/>
        <v>37974.200000000004</v>
      </c>
      <c r="D19" s="149">
        <v>2930.29</v>
      </c>
      <c r="E19" s="149">
        <v>35000</v>
      </c>
      <c r="F19" s="149">
        <v>35000</v>
      </c>
      <c r="G19" s="148"/>
      <c r="H19" s="148"/>
      <c r="I19" s="148"/>
      <c r="J19" s="148"/>
      <c r="K19" s="148"/>
      <c r="L19" s="140">
        <v>43.91</v>
      </c>
    </row>
    <row r="20" spans="1:12" ht="21" customHeight="1">
      <c r="A20" s="190" t="s">
        <v>179</v>
      </c>
      <c r="B20" s="191" t="s">
        <v>180</v>
      </c>
      <c r="C20" s="148">
        <f t="shared" si="0"/>
        <v>2930.29</v>
      </c>
      <c r="D20" s="149">
        <v>2930.29</v>
      </c>
      <c r="E20" s="149">
        <f t="shared" si="1"/>
        <v>0</v>
      </c>
      <c r="F20" s="149">
        <v>0</v>
      </c>
      <c r="G20" s="148"/>
      <c r="H20" s="148"/>
      <c r="I20" s="148"/>
      <c r="J20" s="148"/>
      <c r="K20" s="148"/>
      <c r="L20" s="140"/>
    </row>
    <row r="21" spans="1:12" ht="21" customHeight="1">
      <c r="A21" s="190" t="s">
        <v>181</v>
      </c>
      <c r="B21" s="191" t="s">
        <v>182</v>
      </c>
      <c r="C21" s="148">
        <f t="shared" si="0"/>
        <v>2930.29</v>
      </c>
      <c r="D21" s="149">
        <v>2930.29</v>
      </c>
      <c r="E21" s="149">
        <f t="shared" si="1"/>
        <v>0</v>
      </c>
      <c r="F21" s="149">
        <v>0</v>
      </c>
      <c r="G21" s="148"/>
      <c r="H21" s="148"/>
      <c r="I21" s="148"/>
      <c r="J21" s="148"/>
      <c r="K21" s="148"/>
      <c r="L21" s="140"/>
    </row>
    <row r="22" spans="1:12" ht="21" customHeight="1">
      <c r="A22" s="190" t="s">
        <v>183</v>
      </c>
      <c r="B22" s="191" t="s">
        <v>184</v>
      </c>
      <c r="C22" s="148">
        <f t="shared" si="0"/>
        <v>35043.91</v>
      </c>
      <c r="D22" s="149">
        <v>0</v>
      </c>
      <c r="E22" s="149">
        <v>35000</v>
      </c>
      <c r="F22" s="149">
        <v>35000</v>
      </c>
      <c r="G22" s="148"/>
      <c r="H22" s="148"/>
      <c r="I22" s="148"/>
      <c r="J22" s="148"/>
      <c r="K22" s="148"/>
      <c r="L22" s="140">
        <v>43.91</v>
      </c>
    </row>
    <row r="23" spans="1:12" ht="21" customHeight="1">
      <c r="A23" s="190" t="s">
        <v>185</v>
      </c>
      <c r="B23" s="191" t="s">
        <v>186</v>
      </c>
      <c r="C23" s="148">
        <f t="shared" si="0"/>
        <v>35043.91</v>
      </c>
      <c r="D23" s="149">
        <v>0</v>
      </c>
      <c r="E23" s="149">
        <v>35000</v>
      </c>
      <c r="F23" s="149">
        <v>35000</v>
      </c>
      <c r="G23" s="148"/>
      <c r="H23" s="148"/>
      <c r="I23" s="148"/>
      <c r="J23" s="148"/>
      <c r="K23" s="148"/>
      <c r="L23" s="140">
        <v>43.91</v>
      </c>
    </row>
    <row r="24" spans="1:12" ht="21" customHeight="1">
      <c r="A24" s="190" t="s">
        <v>187</v>
      </c>
      <c r="B24" s="191" t="s">
        <v>188</v>
      </c>
      <c r="C24" s="148">
        <f t="shared" si="0"/>
        <v>150</v>
      </c>
      <c r="D24" s="149">
        <v>0</v>
      </c>
      <c r="E24" s="149">
        <f t="shared" si="1"/>
        <v>150</v>
      </c>
      <c r="F24" s="149">
        <v>150</v>
      </c>
      <c r="G24" s="148"/>
      <c r="H24" s="148"/>
      <c r="I24" s="148"/>
      <c r="J24" s="148"/>
      <c r="K24" s="148"/>
      <c r="L24" s="140"/>
    </row>
    <row r="25" spans="1:12" ht="21" customHeight="1">
      <c r="A25" s="190" t="s">
        <v>189</v>
      </c>
      <c r="B25" s="191" t="s">
        <v>190</v>
      </c>
      <c r="C25" s="148">
        <f t="shared" si="0"/>
        <v>150</v>
      </c>
      <c r="D25" s="149">
        <v>0</v>
      </c>
      <c r="E25" s="149">
        <f t="shared" si="1"/>
        <v>150</v>
      </c>
      <c r="F25" s="149">
        <v>150</v>
      </c>
      <c r="G25" s="148"/>
      <c r="H25" s="148"/>
      <c r="I25" s="148"/>
      <c r="J25" s="148"/>
      <c r="K25" s="148"/>
      <c r="L25" s="140"/>
    </row>
    <row r="26" spans="1:12" ht="21" customHeight="1">
      <c r="A26" s="190" t="s">
        <v>191</v>
      </c>
      <c r="B26" s="191" t="s">
        <v>192</v>
      </c>
      <c r="C26" s="148">
        <f t="shared" si="0"/>
        <v>150</v>
      </c>
      <c r="D26" s="149">
        <v>0</v>
      </c>
      <c r="E26" s="149">
        <f t="shared" si="1"/>
        <v>150</v>
      </c>
      <c r="F26" s="149">
        <v>150</v>
      </c>
      <c r="G26" s="148"/>
      <c r="H26" s="148"/>
      <c r="I26" s="148"/>
      <c r="J26" s="148"/>
      <c r="K26" s="148"/>
      <c r="L26" s="140"/>
    </row>
    <row r="27" spans="1:12" ht="21" customHeight="1">
      <c r="A27" s="192" t="s">
        <v>193</v>
      </c>
      <c r="B27" s="193" t="s">
        <v>194</v>
      </c>
      <c r="C27" s="194">
        <f t="shared" si="0"/>
        <v>311.2618</v>
      </c>
      <c r="D27" s="195">
        <v>0</v>
      </c>
      <c r="E27" s="195">
        <f t="shared" si="1"/>
        <v>311.2618</v>
      </c>
      <c r="F27" s="195">
        <v>311.2618</v>
      </c>
      <c r="G27" s="194"/>
      <c r="H27" s="194"/>
      <c r="I27" s="194"/>
      <c r="J27" s="194"/>
      <c r="K27" s="194"/>
      <c r="L27" s="198"/>
    </row>
    <row r="28" spans="1:12" ht="21" customHeight="1">
      <c r="A28" s="196" t="s">
        <v>195</v>
      </c>
      <c r="B28" s="196" t="s">
        <v>196</v>
      </c>
      <c r="C28" s="148">
        <f t="shared" si="0"/>
        <v>311.2618</v>
      </c>
      <c r="D28" s="197">
        <v>0</v>
      </c>
      <c r="E28" s="197">
        <f t="shared" si="1"/>
        <v>311.2618</v>
      </c>
      <c r="F28" s="197">
        <v>311.2618</v>
      </c>
      <c r="G28" s="148"/>
      <c r="H28" s="148"/>
      <c r="I28" s="148"/>
      <c r="J28" s="148"/>
      <c r="K28" s="148"/>
      <c r="L28" s="140"/>
    </row>
    <row r="29" spans="1:12" ht="21" customHeight="1">
      <c r="A29" s="196" t="s">
        <v>197</v>
      </c>
      <c r="B29" s="196" t="s">
        <v>198</v>
      </c>
      <c r="C29" s="148">
        <f t="shared" si="0"/>
        <v>308.8488</v>
      </c>
      <c r="D29" s="197">
        <v>0</v>
      </c>
      <c r="E29" s="197">
        <f t="shared" si="1"/>
        <v>308.8488</v>
      </c>
      <c r="F29" s="197">
        <v>308.8488</v>
      </c>
      <c r="G29" s="148"/>
      <c r="H29" s="148"/>
      <c r="I29" s="148"/>
      <c r="J29" s="148"/>
      <c r="K29" s="148"/>
      <c r="L29" s="140"/>
    </row>
    <row r="30" spans="1:12" ht="21" customHeight="1">
      <c r="A30" s="196" t="s">
        <v>199</v>
      </c>
      <c r="B30" s="196" t="s">
        <v>200</v>
      </c>
      <c r="C30" s="148">
        <f t="shared" si="0"/>
        <v>2.413</v>
      </c>
      <c r="D30" s="197">
        <v>0</v>
      </c>
      <c r="E30" s="197">
        <f t="shared" si="1"/>
        <v>2.413</v>
      </c>
      <c r="F30" s="197">
        <v>2.413</v>
      </c>
      <c r="G30" s="148"/>
      <c r="H30" s="148"/>
      <c r="I30" s="148"/>
      <c r="J30" s="148"/>
      <c r="K30" s="148"/>
      <c r="L30" s="140"/>
    </row>
    <row r="31" spans="1:12" ht="21" customHeight="1">
      <c r="A31" s="196" t="s">
        <v>201</v>
      </c>
      <c r="B31" s="196" t="s">
        <v>202</v>
      </c>
      <c r="C31" s="148">
        <f t="shared" si="0"/>
        <v>40</v>
      </c>
      <c r="D31" s="197">
        <v>0</v>
      </c>
      <c r="E31" s="197">
        <f t="shared" si="1"/>
        <v>40</v>
      </c>
      <c r="F31" s="197">
        <v>40</v>
      </c>
      <c r="G31" s="148"/>
      <c r="H31" s="148"/>
      <c r="I31" s="148"/>
      <c r="J31" s="148"/>
      <c r="K31" s="148"/>
      <c r="L31" s="140"/>
    </row>
    <row r="32" spans="1:12" ht="21" customHeight="1">
      <c r="A32" s="196" t="s">
        <v>203</v>
      </c>
      <c r="B32" s="196" t="s">
        <v>202</v>
      </c>
      <c r="C32" s="148">
        <f t="shared" si="0"/>
        <v>40</v>
      </c>
      <c r="D32" s="197">
        <v>0</v>
      </c>
      <c r="E32" s="197">
        <f t="shared" si="1"/>
        <v>40</v>
      </c>
      <c r="F32" s="197">
        <v>40</v>
      </c>
      <c r="G32" s="148"/>
      <c r="H32" s="148"/>
      <c r="I32" s="148"/>
      <c r="J32" s="148"/>
      <c r="K32" s="148"/>
      <c r="L32" s="140"/>
    </row>
    <row r="33" spans="1:12" ht="21" customHeight="1">
      <c r="A33" s="196" t="s">
        <v>204</v>
      </c>
      <c r="B33" s="196" t="s">
        <v>205</v>
      </c>
      <c r="C33" s="148">
        <f t="shared" si="0"/>
        <v>40</v>
      </c>
      <c r="D33" s="197">
        <v>0</v>
      </c>
      <c r="E33" s="197">
        <f t="shared" si="1"/>
        <v>40</v>
      </c>
      <c r="F33" s="197">
        <v>40</v>
      </c>
      <c r="G33" s="148"/>
      <c r="H33" s="148"/>
      <c r="I33" s="148"/>
      <c r="J33" s="148"/>
      <c r="K33" s="148"/>
      <c r="L33" s="140"/>
    </row>
    <row r="34" spans="1:12" ht="21" customHeight="1">
      <c r="A34" s="17"/>
      <c r="B34" s="17"/>
      <c r="C34" s="17"/>
      <c r="D34" s="17"/>
      <c r="E34" s="17"/>
      <c r="F34" s="17"/>
      <c r="G34" s="17"/>
      <c r="H34" s="17"/>
      <c r="I34" s="17"/>
      <c r="J34" s="17"/>
      <c r="K34" s="17"/>
      <c r="L34" s="17"/>
    </row>
    <row r="35" spans="1:12" ht="21" customHeight="1">
      <c r="A35" s="17"/>
      <c r="B35" s="17"/>
      <c r="C35" s="17"/>
      <c r="D35" s="17"/>
      <c r="E35" s="17"/>
      <c r="F35" s="17"/>
      <c r="G35" s="17"/>
      <c r="H35" s="17"/>
      <c r="I35" s="17"/>
      <c r="J35" s="17"/>
      <c r="K35" s="17"/>
      <c r="L35" s="17"/>
    </row>
    <row r="36" spans="1:12" ht="31.5" customHeight="1">
      <c r="A36" s="91" t="s">
        <v>60</v>
      </c>
      <c r="B36" s="91"/>
      <c r="C36" s="92"/>
      <c r="D36" s="92"/>
      <c r="E36" s="92"/>
      <c r="F36" s="92"/>
      <c r="G36" s="92"/>
      <c r="H36" s="92"/>
      <c r="I36" s="92"/>
      <c r="J36" s="54"/>
      <c r="K36" s="54"/>
      <c r="L36" s="54"/>
    </row>
  </sheetData>
  <sheetProtection/>
  <mergeCells count="16">
    <mergeCell ref="A8:B8"/>
    <mergeCell ref="C5:C6"/>
    <mergeCell ref="A36:I36"/>
    <mergeCell ref="K2:L2"/>
    <mergeCell ref="J5:J6"/>
    <mergeCell ref="K5:K6"/>
    <mergeCell ref="L5:L6"/>
    <mergeCell ref="A3:L3"/>
    <mergeCell ref="D5:D6"/>
    <mergeCell ref="E5:G5"/>
    <mergeCell ref="H5:H6"/>
    <mergeCell ref="I5:I6"/>
    <mergeCell ref="K4:L4"/>
    <mergeCell ref="A5:B5"/>
    <mergeCell ref="A7:B7"/>
    <mergeCell ref="A4:E4"/>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22"/>
  <sheetViews>
    <sheetView zoomScalePageLayoutView="0" workbookViewId="0" topLeftCell="A1">
      <selection activeCell="C9" sqref="C9:D9"/>
    </sheetView>
  </sheetViews>
  <sheetFormatPr defaultColWidth="9.00390625" defaultRowHeight="14.25"/>
  <cols>
    <col min="1" max="1" width="17.25390625" style="0" customWidth="1"/>
    <col min="2" max="2" width="13.25390625" style="0" customWidth="1"/>
    <col min="3" max="3" width="10.25390625" style="0" customWidth="1"/>
    <col min="4" max="4" width="12.125" style="0" customWidth="1"/>
    <col min="5" max="5" width="12.25390625" style="0" customWidth="1"/>
    <col min="6" max="6" width="16.00390625" style="0" customWidth="1"/>
    <col min="7" max="7" width="12.75390625" style="0" customWidth="1"/>
    <col min="8" max="8" width="11.50390625" style="0" customWidth="1"/>
  </cols>
  <sheetData>
    <row r="1" ht="14.25">
      <c r="A1" s="13"/>
    </row>
    <row r="2" ht="14.25">
      <c r="F2" s="50"/>
    </row>
    <row r="3" spans="1:8" ht="29.25" customHeight="1">
      <c r="A3" s="103" t="s">
        <v>136</v>
      </c>
      <c r="B3" s="104"/>
      <c r="C3" s="104"/>
      <c r="D3" s="104"/>
      <c r="E3" s="104"/>
      <c r="F3" s="104"/>
      <c r="G3" s="105"/>
      <c r="H3" s="105"/>
    </row>
    <row r="4" spans="1:8" ht="27" customHeight="1">
      <c r="A4" s="90" t="s">
        <v>156</v>
      </c>
      <c r="B4" s="90"/>
      <c r="C4" s="90"/>
      <c r="D4" s="90"/>
      <c r="E4" s="90"/>
      <c r="F4" s="106" t="s">
        <v>25</v>
      </c>
      <c r="G4" s="107"/>
      <c r="H4" s="107"/>
    </row>
    <row r="5" spans="1:8" ht="14.25" customHeight="1">
      <c r="A5" s="102" t="s">
        <v>127</v>
      </c>
      <c r="B5" s="100" t="s">
        <v>123</v>
      </c>
      <c r="C5" s="88" t="s">
        <v>33</v>
      </c>
      <c r="D5" s="88"/>
      <c r="E5" s="88" t="s">
        <v>34</v>
      </c>
      <c r="F5" s="88" t="s">
        <v>61</v>
      </c>
      <c r="G5" s="88" t="s">
        <v>62</v>
      </c>
      <c r="H5" s="88" t="s">
        <v>63</v>
      </c>
    </row>
    <row r="6" spans="1:8" ht="21.75" customHeight="1">
      <c r="A6" s="96"/>
      <c r="B6" s="101"/>
      <c r="C6" s="66" t="s">
        <v>130</v>
      </c>
      <c r="D6" s="64" t="s">
        <v>131</v>
      </c>
      <c r="E6" s="89"/>
      <c r="F6" s="89"/>
      <c r="G6" s="89"/>
      <c r="H6" s="89"/>
    </row>
    <row r="7" spans="1:8" ht="14.25">
      <c r="A7" s="61" t="s">
        <v>53</v>
      </c>
      <c r="B7" s="20">
        <v>1</v>
      </c>
      <c r="C7" s="20">
        <v>2</v>
      </c>
      <c r="D7" s="20">
        <v>3</v>
      </c>
      <c r="E7" s="20">
        <v>4</v>
      </c>
      <c r="F7" s="20">
        <v>5</v>
      </c>
      <c r="G7" s="20">
        <v>6</v>
      </c>
      <c r="H7" s="20">
        <v>7</v>
      </c>
    </row>
    <row r="8" spans="1:8" ht="14.25">
      <c r="A8" s="61" t="s">
        <v>27</v>
      </c>
      <c r="B8" s="199">
        <f>B9</f>
        <v>37872.9</v>
      </c>
      <c r="C8" s="199">
        <f>C9</f>
        <v>2011.38</v>
      </c>
      <c r="D8" s="199">
        <f>D9</f>
        <v>190.35</v>
      </c>
      <c r="E8" s="199">
        <f>E9</f>
        <v>35671.17</v>
      </c>
      <c r="F8" s="17"/>
      <c r="G8" s="17"/>
      <c r="H8" s="17"/>
    </row>
    <row r="9" spans="1:11" ht="14.25">
      <c r="A9" s="63" t="s">
        <v>128</v>
      </c>
      <c r="B9" s="199">
        <f>C9+D9+E9</f>
        <v>37872.9</v>
      </c>
      <c r="C9" s="200">
        <v>2011.38</v>
      </c>
      <c r="D9" s="200">
        <v>190.35</v>
      </c>
      <c r="E9" s="200">
        <v>35671.17</v>
      </c>
      <c r="F9" s="17"/>
      <c r="G9" s="17"/>
      <c r="H9" s="17"/>
      <c r="K9">
        <v>10000</v>
      </c>
    </row>
    <row r="10" spans="1:8" ht="14.25">
      <c r="A10" s="63"/>
      <c r="B10" s="17"/>
      <c r="C10" s="72"/>
      <c r="D10" s="17"/>
      <c r="E10" s="17"/>
      <c r="F10" s="17"/>
      <c r="G10" s="17"/>
      <c r="H10" s="17"/>
    </row>
    <row r="11" spans="1:8" ht="14.25">
      <c r="A11" s="17"/>
      <c r="B11" s="17"/>
      <c r="C11" s="17"/>
      <c r="D11" s="17"/>
      <c r="E11" s="17"/>
      <c r="F11" s="17"/>
      <c r="G11" s="17"/>
      <c r="H11" s="17"/>
    </row>
    <row r="12" spans="1:8" ht="14.25">
      <c r="A12" s="17"/>
      <c r="B12" s="17"/>
      <c r="C12" s="17"/>
      <c r="D12" s="17"/>
      <c r="E12" s="17"/>
      <c r="F12" s="17"/>
      <c r="G12" s="17"/>
      <c r="H12" s="17"/>
    </row>
    <row r="13" spans="1:8" ht="14.25">
      <c r="A13" s="17"/>
      <c r="B13" s="17"/>
      <c r="C13" s="17"/>
      <c r="D13" s="17"/>
      <c r="E13" s="17"/>
      <c r="F13" s="17"/>
      <c r="G13" s="17"/>
      <c r="H13" s="17"/>
    </row>
    <row r="14" spans="1:8" ht="14.25">
      <c r="A14" s="17"/>
      <c r="B14" s="17"/>
      <c r="C14" s="17"/>
      <c r="D14" s="17"/>
      <c r="E14" s="17"/>
      <c r="F14" s="17"/>
      <c r="G14" s="17"/>
      <c r="H14" s="17"/>
    </row>
    <row r="15" spans="1:8" ht="14.25">
      <c r="A15" s="17"/>
      <c r="B15" s="17"/>
      <c r="C15" s="17"/>
      <c r="D15" s="17"/>
      <c r="E15" s="17"/>
      <c r="F15" s="17"/>
      <c r="G15" s="17"/>
      <c r="H15" s="17"/>
    </row>
    <row r="16" spans="1:8" ht="14.25">
      <c r="A16" s="17"/>
      <c r="B16" s="17"/>
      <c r="C16" s="17"/>
      <c r="D16" s="17"/>
      <c r="E16" s="17"/>
      <c r="F16" s="17"/>
      <c r="G16" s="17"/>
      <c r="H16" s="17"/>
    </row>
    <row r="17" spans="1:8" ht="14.25">
      <c r="A17" s="17"/>
      <c r="B17" s="17"/>
      <c r="C17" s="17"/>
      <c r="D17" s="17"/>
      <c r="E17" s="17"/>
      <c r="F17" s="17"/>
      <c r="G17" s="17"/>
      <c r="H17" s="17"/>
    </row>
    <row r="18" spans="1:8" ht="14.25">
      <c r="A18" s="17"/>
      <c r="B18" s="17"/>
      <c r="C18" s="17"/>
      <c r="D18" s="17"/>
      <c r="E18" s="17"/>
      <c r="F18" s="17"/>
      <c r="G18" s="17"/>
      <c r="H18" s="17"/>
    </row>
    <row r="19" spans="1:8" ht="14.25">
      <c r="A19" s="53"/>
      <c r="B19" s="53"/>
      <c r="C19" s="53"/>
      <c r="D19" s="53"/>
      <c r="E19" s="53"/>
      <c r="F19" s="53"/>
      <c r="G19" s="53"/>
      <c r="H19" s="53"/>
    </row>
    <row r="20" spans="1:8" ht="14.25">
      <c r="A20" s="53"/>
      <c r="B20" s="53"/>
      <c r="C20" s="53"/>
      <c r="D20" s="53"/>
      <c r="E20" s="53"/>
      <c r="F20" s="53"/>
      <c r="G20" s="53"/>
      <c r="H20" s="53"/>
    </row>
    <row r="21" spans="1:8" ht="14.25">
      <c r="A21" s="53"/>
      <c r="B21" s="53"/>
      <c r="C21" s="53"/>
      <c r="D21" s="53"/>
      <c r="E21" s="53"/>
      <c r="F21" s="53"/>
      <c r="G21" s="53"/>
      <c r="H21" s="53"/>
    </row>
    <row r="22" spans="1:8" ht="14.25">
      <c r="A22" s="91" t="s">
        <v>64</v>
      </c>
      <c r="B22" s="92"/>
      <c r="C22" s="92"/>
      <c r="D22" s="92"/>
      <c r="E22" s="92"/>
      <c r="F22" s="92"/>
      <c r="G22" s="54"/>
      <c r="H22" s="54"/>
    </row>
  </sheetData>
  <sheetProtection/>
  <mergeCells count="11">
    <mergeCell ref="H5:H6"/>
    <mergeCell ref="A4:E4"/>
    <mergeCell ref="A22:F22"/>
    <mergeCell ref="A5:A6"/>
    <mergeCell ref="C5:D5"/>
    <mergeCell ref="A3:H3"/>
    <mergeCell ref="F4:H4"/>
    <mergeCell ref="B5:B6"/>
    <mergeCell ref="E5:E6"/>
    <mergeCell ref="F5:F6"/>
    <mergeCell ref="G5:G6"/>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38"/>
  <sheetViews>
    <sheetView zoomScalePageLayoutView="0" workbookViewId="0" topLeftCell="A4">
      <selection activeCell="A23" sqref="A23"/>
    </sheetView>
  </sheetViews>
  <sheetFormatPr defaultColWidth="9.00390625" defaultRowHeight="14.25"/>
  <cols>
    <col min="1" max="1" width="15.00390625" style="0" customWidth="1"/>
    <col min="2" max="2" width="31.75390625" style="0" bestFit="1" customWidth="1"/>
    <col min="3" max="3" width="13.25390625" style="0" customWidth="1"/>
    <col min="4" max="5" width="12.125" style="0" customWidth="1"/>
    <col min="6" max="6" width="12.50390625" style="0" customWidth="1"/>
    <col min="7" max="7" width="16.00390625" style="0" customWidth="1"/>
    <col min="9" max="9" width="10.75390625" style="0" customWidth="1"/>
  </cols>
  <sheetData>
    <row r="1" ht="14.25">
      <c r="A1" s="13"/>
    </row>
    <row r="2" ht="14.25">
      <c r="G2" s="50"/>
    </row>
    <row r="3" spans="1:9" ht="29.25" customHeight="1">
      <c r="A3" s="103" t="s">
        <v>137</v>
      </c>
      <c r="B3" s="104"/>
      <c r="C3" s="104"/>
      <c r="D3" s="104"/>
      <c r="E3" s="104"/>
      <c r="F3" s="104"/>
      <c r="G3" s="104"/>
      <c r="H3" s="105"/>
      <c r="I3" s="105"/>
    </row>
    <row r="4" spans="1:9" ht="27" customHeight="1">
      <c r="A4" s="108" t="s">
        <v>156</v>
      </c>
      <c r="B4" s="108"/>
      <c r="C4" s="18"/>
      <c r="D4" s="18"/>
      <c r="E4" s="18"/>
      <c r="F4" s="18"/>
      <c r="G4" s="106" t="s">
        <v>35</v>
      </c>
      <c r="H4" s="107"/>
      <c r="I4" s="107"/>
    </row>
    <row r="5" spans="1:9" ht="14.25" customHeight="1">
      <c r="A5" s="188" t="s">
        <v>50</v>
      </c>
      <c r="B5" s="201"/>
      <c r="C5" s="202" t="s">
        <v>123</v>
      </c>
      <c r="D5" s="203" t="s">
        <v>33</v>
      </c>
      <c r="E5" s="203"/>
      <c r="F5" s="203" t="s">
        <v>34</v>
      </c>
      <c r="G5" s="203" t="s">
        <v>61</v>
      </c>
      <c r="H5" s="203" t="s">
        <v>62</v>
      </c>
      <c r="I5" s="203" t="s">
        <v>63</v>
      </c>
    </row>
    <row r="6" spans="1:9" ht="21.75" customHeight="1">
      <c r="A6" s="204" t="s">
        <v>51</v>
      </c>
      <c r="B6" s="204" t="s">
        <v>31</v>
      </c>
      <c r="C6" s="205"/>
      <c r="D6" s="206" t="s">
        <v>130</v>
      </c>
      <c r="E6" s="207" t="s">
        <v>131</v>
      </c>
      <c r="F6" s="208"/>
      <c r="G6" s="208"/>
      <c r="H6" s="208"/>
      <c r="I6" s="208"/>
    </row>
    <row r="7" spans="1:9" ht="14.25">
      <c r="A7" s="188" t="s">
        <v>53</v>
      </c>
      <c r="B7" s="201"/>
      <c r="C7" s="209">
        <v>1</v>
      </c>
      <c r="D7" s="209">
        <v>2</v>
      </c>
      <c r="E7" s="209">
        <v>3</v>
      </c>
      <c r="F7" s="209">
        <v>4</v>
      </c>
      <c r="G7" s="209">
        <v>5</v>
      </c>
      <c r="H7" s="209">
        <v>6</v>
      </c>
      <c r="I7" s="207">
        <v>7</v>
      </c>
    </row>
    <row r="8" spans="1:9" ht="14.25">
      <c r="A8" s="188" t="s">
        <v>27</v>
      </c>
      <c r="B8" s="189"/>
      <c r="C8" s="148">
        <f>C9+C13++C16+C19+C24+C27+C31</f>
        <v>37872.89552</v>
      </c>
      <c r="D8" s="148">
        <f>D9+D13++D16+D19+D24+D27+D31</f>
        <v>2011.3718</v>
      </c>
      <c r="E8" s="148">
        <f>E9+E13++E16+E19+E24+E27+E31</f>
        <v>190.35175800000002</v>
      </c>
      <c r="F8" s="148">
        <f>F9+F13++F16+F19+F24+F27+F31</f>
        <v>35671.171962</v>
      </c>
      <c r="G8" s="210"/>
      <c r="H8" s="210"/>
      <c r="I8" s="210"/>
    </row>
    <row r="9" spans="1:10" ht="14.25">
      <c r="A9" s="190" t="s">
        <v>157</v>
      </c>
      <c r="B9" s="191" t="s">
        <v>158</v>
      </c>
      <c r="C9" s="149">
        <f>D9+E9+F9</f>
        <v>1938.3017579999998</v>
      </c>
      <c r="D9" s="149">
        <v>1695.33</v>
      </c>
      <c r="E9" s="149">
        <v>190.35175800000002</v>
      </c>
      <c r="F9" s="149">
        <v>52.62</v>
      </c>
      <c r="G9" s="210"/>
      <c r="H9" s="210"/>
      <c r="I9" s="210"/>
      <c r="J9">
        <v>10000</v>
      </c>
    </row>
    <row r="10" spans="1:9" ht="14.25">
      <c r="A10" s="190" t="s">
        <v>159</v>
      </c>
      <c r="B10" s="191" t="s">
        <v>160</v>
      </c>
      <c r="C10" s="149">
        <f aca="true" t="shared" si="0" ref="C10:C33">D10+E10+F10</f>
        <v>1938.3017579999998</v>
      </c>
      <c r="D10" s="149">
        <v>1695.33</v>
      </c>
      <c r="E10" s="149">
        <v>190.35175800000002</v>
      </c>
      <c r="F10" s="149">
        <v>52.62</v>
      </c>
      <c r="G10" s="210"/>
      <c r="H10" s="210"/>
      <c r="I10" s="210"/>
    </row>
    <row r="11" spans="1:9" ht="14.25">
      <c r="A11" s="190" t="s">
        <v>161</v>
      </c>
      <c r="B11" s="191" t="s">
        <v>162</v>
      </c>
      <c r="C11" s="149">
        <f t="shared" si="0"/>
        <v>1885.681758</v>
      </c>
      <c r="D11" s="149">
        <v>1695.33</v>
      </c>
      <c r="E11" s="149">
        <v>190.35175800000002</v>
      </c>
      <c r="F11" s="149">
        <v>0</v>
      </c>
      <c r="G11" s="210"/>
      <c r="H11" s="210"/>
      <c r="I11" s="210"/>
    </row>
    <row r="12" spans="1:9" ht="14.25">
      <c r="A12" s="190" t="s">
        <v>163</v>
      </c>
      <c r="B12" s="191" t="s">
        <v>164</v>
      </c>
      <c r="C12" s="149">
        <f t="shared" si="0"/>
        <v>52.62</v>
      </c>
      <c r="D12" s="149">
        <v>0</v>
      </c>
      <c r="E12" s="149"/>
      <c r="F12" s="149">
        <v>52.62</v>
      </c>
      <c r="G12" s="210"/>
      <c r="H12" s="210"/>
      <c r="I12" s="210"/>
    </row>
    <row r="13" spans="1:9" ht="14.25">
      <c r="A13" s="190" t="s">
        <v>165</v>
      </c>
      <c r="B13" s="191" t="s">
        <v>166</v>
      </c>
      <c r="C13" s="149">
        <f t="shared" si="0"/>
        <v>5</v>
      </c>
      <c r="D13" s="149">
        <v>0</v>
      </c>
      <c r="E13" s="149"/>
      <c r="F13" s="149">
        <v>5</v>
      </c>
      <c r="G13" s="210"/>
      <c r="H13" s="210"/>
      <c r="I13" s="210"/>
    </row>
    <row r="14" spans="1:9" ht="14.25">
      <c r="A14" s="190" t="s">
        <v>167</v>
      </c>
      <c r="B14" s="191" t="s">
        <v>168</v>
      </c>
      <c r="C14" s="149">
        <f t="shared" si="0"/>
        <v>5</v>
      </c>
      <c r="D14" s="149">
        <v>0</v>
      </c>
      <c r="E14" s="149"/>
      <c r="F14" s="149">
        <v>5</v>
      </c>
      <c r="G14" s="210"/>
      <c r="H14" s="210"/>
      <c r="I14" s="210"/>
    </row>
    <row r="15" spans="1:9" ht="14.25">
      <c r="A15" s="190" t="s">
        <v>169</v>
      </c>
      <c r="B15" s="191" t="s">
        <v>170</v>
      </c>
      <c r="C15" s="149">
        <f t="shared" si="0"/>
        <v>5</v>
      </c>
      <c r="D15" s="149">
        <v>0</v>
      </c>
      <c r="E15" s="149"/>
      <c r="F15" s="149">
        <v>5</v>
      </c>
      <c r="G15" s="210"/>
      <c r="H15" s="210"/>
      <c r="I15" s="210"/>
    </row>
    <row r="16" spans="1:9" ht="14.25">
      <c r="A16" s="190" t="s">
        <v>171</v>
      </c>
      <c r="B16" s="191" t="s">
        <v>172</v>
      </c>
      <c r="C16" s="149">
        <f t="shared" si="0"/>
        <v>4.78</v>
      </c>
      <c r="D16" s="149">
        <v>4.78</v>
      </c>
      <c r="E16" s="149"/>
      <c r="F16" s="149">
        <v>0</v>
      </c>
      <c r="G16" s="210"/>
      <c r="H16" s="210"/>
      <c r="I16" s="210"/>
    </row>
    <row r="17" spans="1:9" ht="14.25">
      <c r="A17" s="190" t="s">
        <v>173</v>
      </c>
      <c r="B17" s="191" t="s">
        <v>174</v>
      </c>
      <c r="C17" s="149">
        <f t="shared" si="0"/>
        <v>4.78</v>
      </c>
      <c r="D17" s="149">
        <v>4.78</v>
      </c>
      <c r="E17" s="149"/>
      <c r="F17" s="149">
        <v>0</v>
      </c>
      <c r="G17" s="210"/>
      <c r="H17" s="210"/>
      <c r="I17" s="210"/>
    </row>
    <row r="18" spans="1:9" ht="14.25">
      <c r="A18" s="190" t="s">
        <v>175</v>
      </c>
      <c r="B18" s="191" t="s">
        <v>176</v>
      </c>
      <c r="C18" s="149">
        <f t="shared" si="0"/>
        <v>4.78</v>
      </c>
      <c r="D18" s="149">
        <v>4.78</v>
      </c>
      <c r="E18" s="149"/>
      <c r="F18" s="149">
        <v>0</v>
      </c>
      <c r="G18" s="210"/>
      <c r="H18" s="210"/>
      <c r="I18" s="210"/>
    </row>
    <row r="19" spans="1:9" ht="14.25">
      <c r="A19" s="190" t="s">
        <v>177</v>
      </c>
      <c r="B19" s="191" t="s">
        <v>178</v>
      </c>
      <c r="C19" s="149">
        <f t="shared" si="0"/>
        <v>35423.551962</v>
      </c>
      <c r="D19" s="149">
        <v>0</v>
      </c>
      <c r="E19" s="149"/>
      <c r="F19" s="149">
        <v>35423.551962</v>
      </c>
      <c r="G19" s="210"/>
      <c r="H19" s="210"/>
      <c r="I19" s="210"/>
    </row>
    <row r="20" spans="1:9" ht="14.25">
      <c r="A20" s="190" t="s">
        <v>179</v>
      </c>
      <c r="B20" s="191" t="s">
        <v>180</v>
      </c>
      <c r="C20" s="149">
        <f t="shared" si="0"/>
        <v>379.63415200000003</v>
      </c>
      <c r="D20" s="149">
        <v>0</v>
      </c>
      <c r="E20" s="149"/>
      <c r="F20" s="149">
        <v>379.63415200000003</v>
      </c>
      <c r="G20" s="210"/>
      <c r="H20" s="210"/>
      <c r="I20" s="210"/>
    </row>
    <row r="21" spans="1:9" ht="14.25">
      <c r="A21" s="190" t="s">
        <v>181</v>
      </c>
      <c r="B21" s="191" t="s">
        <v>182</v>
      </c>
      <c r="C21" s="149">
        <f t="shared" si="0"/>
        <v>379.63415200000003</v>
      </c>
      <c r="D21" s="149">
        <v>0</v>
      </c>
      <c r="E21" s="149"/>
      <c r="F21" s="149">
        <v>379.63415200000003</v>
      </c>
      <c r="G21" s="210"/>
      <c r="H21" s="210"/>
      <c r="I21" s="210"/>
    </row>
    <row r="22" spans="1:9" ht="14.25">
      <c r="A22" s="190" t="s">
        <v>183</v>
      </c>
      <c r="B22" s="191" t="s">
        <v>184</v>
      </c>
      <c r="C22" s="149">
        <f t="shared" si="0"/>
        <v>35043.91781</v>
      </c>
      <c r="D22" s="149">
        <v>0</v>
      </c>
      <c r="E22" s="149"/>
      <c r="F22" s="149">
        <v>35043.91781</v>
      </c>
      <c r="G22" s="210"/>
      <c r="H22" s="210"/>
      <c r="I22" s="210"/>
    </row>
    <row r="23" spans="1:9" ht="14.25">
      <c r="A23" s="190" t="s">
        <v>185</v>
      </c>
      <c r="B23" s="191" t="s">
        <v>186</v>
      </c>
      <c r="C23" s="149">
        <f t="shared" si="0"/>
        <v>35043.91781</v>
      </c>
      <c r="D23" s="149">
        <v>0</v>
      </c>
      <c r="E23" s="149"/>
      <c r="F23" s="149">
        <v>35043.91781</v>
      </c>
      <c r="G23" s="210"/>
      <c r="H23" s="210"/>
      <c r="I23" s="210"/>
    </row>
    <row r="24" spans="1:9" ht="14.25">
      <c r="A24" s="190" t="s">
        <v>187</v>
      </c>
      <c r="B24" s="191" t="s">
        <v>188</v>
      </c>
      <c r="C24" s="149">
        <f t="shared" si="0"/>
        <v>150</v>
      </c>
      <c r="D24" s="149">
        <v>0</v>
      </c>
      <c r="E24" s="149"/>
      <c r="F24" s="149">
        <v>150</v>
      </c>
      <c r="G24" s="210"/>
      <c r="H24" s="210"/>
      <c r="I24" s="210"/>
    </row>
    <row r="25" spans="1:9" ht="14.25">
      <c r="A25" s="190" t="s">
        <v>189</v>
      </c>
      <c r="B25" s="191" t="s">
        <v>190</v>
      </c>
      <c r="C25" s="149">
        <f t="shared" si="0"/>
        <v>150</v>
      </c>
      <c r="D25" s="149">
        <v>0</v>
      </c>
      <c r="E25" s="149"/>
      <c r="F25" s="149">
        <v>150</v>
      </c>
      <c r="G25" s="210"/>
      <c r="H25" s="210"/>
      <c r="I25" s="210"/>
    </row>
    <row r="26" spans="1:9" ht="14.25">
      <c r="A26" s="190" t="s">
        <v>191</v>
      </c>
      <c r="B26" s="191" t="s">
        <v>192</v>
      </c>
      <c r="C26" s="149">
        <f t="shared" si="0"/>
        <v>150</v>
      </c>
      <c r="D26" s="149">
        <v>0</v>
      </c>
      <c r="E26" s="149"/>
      <c r="F26" s="149">
        <v>150</v>
      </c>
      <c r="G26" s="210"/>
      <c r="H26" s="210"/>
      <c r="I26" s="210"/>
    </row>
    <row r="27" spans="1:9" ht="14.25">
      <c r="A27" s="190" t="s">
        <v>193</v>
      </c>
      <c r="B27" s="191" t="s">
        <v>194</v>
      </c>
      <c r="C27" s="149">
        <f t="shared" si="0"/>
        <v>311.2618</v>
      </c>
      <c r="D27" s="149">
        <v>311.2618</v>
      </c>
      <c r="E27" s="149"/>
      <c r="F27" s="149">
        <v>0</v>
      </c>
      <c r="G27" s="210"/>
      <c r="H27" s="210"/>
      <c r="I27" s="210"/>
    </row>
    <row r="28" spans="1:9" ht="14.25">
      <c r="A28" s="190" t="s">
        <v>195</v>
      </c>
      <c r="B28" s="191" t="s">
        <v>196</v>
      </c>
      <c r="C28" s="149">
        <f t="shared" si="0"/>
        <v>311.2618</v>
      </c>
      <c r="D28" s="149">
        <v>311.2618</v>
      </c>
      <c r="E28" s="149"/>
      <c r="F28" s="149">
        <v>0</v>
      </c>
      <c r="G28" s="210"/>
      <c r="H28" s="210"/>
      <c r="I28" s="210"/>
    </row>
    <row r="29" spans="1:9" ht="14.25">
      <c r="A29" s="190" t="s">
        <v>197</v>
      </c>
      <c r="B29" s="191" t="s">
        <v>198</v>
      </c>
      <c r="C29" s="149">
        <f t="shared" si="0"/>
        <v>308.8488</v>
      </c>
      <c r="D29" s="149">
        <v>308.8488</v>
      </c>
      <c r="E29" s="149"/>
      <c r="F29" s="149">
        <v>0</v>
      </c>
      <c r="G29" s="210"/>
      <c r="H29" s="210"/>
      <c r="I29" s="210"/>
    </row>
    <row r="30" spans="1:9" ht="14.25">
      <c r="A30" s="192" t="s">
        <v>199</v>
      </c>
      <c r="B30" s="193" t="s">
        <v>200</v>
      </c>
      <c r="C30" s="195">
        <f t="shared" si="0"/>
        <v>2.413</v>
      </c>
      <c r="D30" s="195">
        <v>2.413</v>
      </c>
      <c r="E30" s="195"/>
      <c r="F30" s="195">
        <v>0</v>
      </c>
      <c r="G30" s="211"/>
      <c r="H30" s="210"/>
      <c r="I30" s="210"/>
    </row>
    <row r="31" spans="1:9" ht="14.25">
      <c r="A31" s="196" t="s">
        <v>201</v>
      </c>
      <c r="B31" s="196" t="s">
        <v>202</v>
      </c>
      <c r="C31" s="197">
        <f t="shared" si="0"/>
        <v>40</v>
      </c>
      <c r="D31" s="197">
        <v>0</v>
      </c>
      <c r="E31" s="197"/>
      <c r="F31" s="197">
        <v>40</v>
      </c>
      <c r="G31" s="210"/>
      <c r="H31" s="210"/>
      <c r="I31" s="210"/>
    </row>
    <row r="32" spans="1:9" ht="14.25">
      <c r="A32" s="196" t="s">
        <v>203</v>
      </c>
      <c r="B32" s="196" t="s">
        <v>202</v>
      </c>
      <c r="C32" s="197">
        <f t="shared" si="0"/>
        <v>40</v>
      </c>
      <c r="D32" s="197">
        <v>0</v>
      </c>
      <c r="E32" s="197"/>
      <c r="F32" s="197">
        <v>40</v>
      </c>
      <c r="G32" s="210"/>
      <c r="H32" s="210"/>
      <c r="I32" s="210"/>
    </row>
    <row r="33" spans="1:9" ht="14.25">
      <c r="A33" s="196">
        <v>2299901</v>
      </c>
      <c r="B33" s="196" t="s">
        <v>205</v>
      </c>
      <c r="C33" s="197">
        <f t="shared" si="0"/>
        <v>40</v>
      </c>
      <c r="D33" s="197">
        <v>0</v>
      </c>
      <c r="E33" s="197"/>
      <c r="F33" s="197">
        <v>40</v>
      </c>
      <c r="G33" s="210"/>
      <c r="H33" s="210"/>
      <c r="I33" s="210"/>
    </row>
    <row r="34" spans="1:9" ht="14.25">
      <c r="A34" s="210"/>
      <c r="B34" s="210"/>
      <c r="C34" s="210"/>
      <c r="D34" s="210"/>
      <c r="E34" s="210"/>
      <c r="F34" s="210"/>
      <c r="G34" s="210"/>
      <c r="H34" s="210"/>
      <c r="I34" s="210"/>
    </row>
    <row r="35" spans="1:9" ht="14.25">
      <c r="A35" s="210"/>
      <c r="B35" s="210"/>
      <c r="C35" s="210"/>
      <c r="D35" s="210"/>
      <c r="E35" s="210"/>
      <c r="F35" s="210"/>
      <c r="G35" s="210"/>
      <c r="H35" s="211"/>
      <c r="I35" s="211"/>
    </row>
    <row r="36" spans="1:9" ht="14.25">
      <c r="A36" s="211"/>
      <c r="B36" s="211"/>
      <c r="C36" s="211"/>
      <c r="D36" s="211"/>
      <c r="E36" s="211"/>
      <c r="F36" s="211"/>
      <c r="G36" s="211"/>
      <c r="H36" s="211"/>
      <c r="I36" s="211"/>
    </row>
    <row r="37" spans="1:9" ht="14.25">
      <c r="A37" s="211"/>
      <c r="B37" s="211"/>
      <c r="C37" s="211"/>
      <c r="D37" s="211"/>
      <c r="E37" s="211"/>
      <c r="F37" s="211"/>
      <c r="G37" s="211"/>
      <c r="H37" s="211"/>
      <c r="I37" s="211"/>
    </row>
    <row r="38" spans="1:9" ht="14.25">
      <c r="A38" s="91" t="s">
        <v>64</v>
      </c>
      <c r="B38" s="91"/>
      <c r="C38" s="92"/>
      <c r="D38" s="92"/>
      <c r="E38" s="92"/>
      <c r="F38" s="92"/>
      <c r="G38" s="92"/>
      <c r="H38" s="54"/>
      <c r="I38" s="54"/>
    </row>
  </sheetData>
  <sheetProtection/>
  <mergeCells count="13">
    <mergeCell ref="A8:B8"/>
    <mergeCell ref="A38:G38"/>
    <mergeCell ref="A5:B5"/>
    <mergeCell ref="D5:E5"/>
    <mergeCell ref="G4:I4"/>
    <mergeCell ref="A3:I3"/>
    <mergeCell ref="A7:B7"/>
    <mergeCell ref="C5:C6"/>
    <mergeCell ref="H5:H6"/>
    <mergeCell ref="I5:I6"/>
    <mergeCell ref="A4:B4"/>
    <mergeCell ref="F5:F6"/>
    <mergeCell ref="G5:G6"/>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41"/>
  <sheetViews>
    <sheetView zoomScalePageLayoutView="0" workbookViewId="0" topLeftCell="A1">
      <selection activeCell="C18" sqref="C18"/>
    </sheetView>
  </sheetViews>
  <sheetFormatPr defaultColWidth="9.00390625" defaultRowHeight="14.25"/>
  <cols>
    <col min="1" max="1" width="24.00390625" style="0" customWidth="1"/>
    <col min="2" max="2" width="12.875" style="0" customWidth="1"/>
    <col min="3" max="3" width="22.25390625" style="0" customWidth="1"/>
    <col min="4" max="4" width="13.50390625" style="0" customWidth="1"/>
    <col min="5" max="5" width="17.00390625" style="0" customWidth="1"/>
    <col min="6" max="6" width="18.625" style="0" customWidth="1"/>
  </cols>
  <sheetData>
    <row r="1" ht="14.25">
      <c r="A1" s="13"/>
    </row>
    <row r="2" spans="1:6" ht="14.25">
      <c r="A2" s="14"/>
      <c r="F2" s="15"/>
    </row>
    <row r="3" spans="1:6" ht="36.75" customHeight="1">
      <c r="A3" s="109" t="s">
        <v>120</v>
      </c>
      <c r="B3" s="105"/>
      <c r="C3" s="105"/>
      <c r="D3" s="105"/>
      <c r="E3" s="105"/>
      <c r="F3" s="105"/>
    </row>
    <row r="4" spans="1:6" ht="14.25">
      <c r="A4" s="47" t="s">
        <v>155</v>
      </c>
      <c r="B4" s="2"/>
      <c r="C4" s="2"/>
      <c r="D4" s="2"/>
      <c r="E4" s="2"/>
      <c r="F4" s="48" t="s">
        <v>1</v>
      </c>
    </row>
    <row r="5" spans="1:6" ht="14.25">
      <c r="A5" s="27" t="s">
        <v>2</v>
      </c>
      <c r="B5" s="28"/>
      <c r="C5" s="27" t="s">
        <v>3</v>
      </c>
      <c r="D5" s="28"/>
      <c r="E5" s="28"/>
      <c r="F5" s="29"/>
    </row>
    <row r="6" spans="1:6" ht="33" customHeight="1">
      <c r="A6" s="30" t="s">
        <v>4</v>
      </c>
      <c r="B6" s="30" t="s">
        <v>41</v>
      </c>
      <c r="C6" s="30" t="s">
        <v>4</v>
      </c>
      <c r="D6" s="30" t="s">
        <v>38</v>
      </c>
      <c r="E6" s="30" t="s">
        <v>46</v>
      </c>
      <c r="F6" s="31" t="s">
        <v>47</v>
      </c>
    </row>
    <row r="7" spans="1:6" ht="14.25">
      <c r="A7" s="11" t="s">
        <v>42</v>
      </c>
      <c r="B7" s="21">
        <f>B8</f>
        <v>37449.35</v>
      </c>
      <c r="C7" s="22" t="s">
        <v>43</v>
      </c>
      <c r="D7" s="217">
        <v>37829</v>
      </c>
      <c r="E7" s="206">
        <v>37829</v>
      </c>
      <c r="F7" s="21"/>
    </row>
    <row r="8" spans="1:6" ht="14.25">
      <c r="A8" s="17" t="s">
        <v>44</v>
      </c>
      <c r="B8" s="21">
        <v>37449.35</v>
      </c>
      <c r="C8" s="73" t="s">
        <v>158</v>
      </c>
      <c r="D8" s="218">
        <v>1938.306137</v>
      </c>
      <c r="E8" s="218">
        <v>1938.306137</v>
      </c>
      <c r="F8" s="21"/>
    </row>
    <row r="9" spans="1:6" ht="14.25">
      <c r="A9" s="17" t="s">
        <v>45</v>
      </c>
      <c r="B9" s="21"/>
      <c r="C9" s="73" t="s">
        <v>160</v>
      </c>
      <c r="D9" s="218">
        <v>1938.306137</v>
      </c>
      <c r="E9" s="218">
        <v>1938.306137</v>
      </c>
      <c r="F9" s="21"/>
    </row>
    <row r="10" spans="1:6" ht="14.25">
      <c r="A10" s="17"/>
      <c r="B10" s="21"/>
      <c r="C10" s="73" t="s">
        <v>162</v>
      </c>
      <c r="D10" s="218">
        <v>1885.6861370000001</v>
      </c>
      <c r="E10" s="218">
        <v>1885.6861370000001</v>
      </c>
      <c r="F10" s="21"/>
    </row>
    <row r="11" spans="1:6" ht="14.25">
      <c r="A11" s="17"/>
      <c r="B11" s="21"/>
      <c r="C11" s="73" t="s">
        <v>164</v>
      </c>
      <c r="D11" s="218">
        <v>52.62</v>
      </c>
      <c r="E11" s="218">
        <v>52.62</v>
      </c>
      <c r="F11" s="21"/>
    </row>
    <row r="12" spans="1:6" ht="14.25">
      <c r="A12" s="17"/>
      <c r="B12" s="21"/>
      <c r="C12" s="73" t="s">
        <v>166</v>
      </c>
      <c r="D12" s="218">
        <v>5</v>
      </c>
      <c r="E12" s="218">
        <v>5</v>
      </c>
      <c r="F12" s="21"/>
    </row>
    <row r="13" spans="1:6" ht="14.25">
      <c r="A13" s="17"/>
      <c r="B13" s="21"/>
      <c r="C13" s="73" t="s">
        <v>168</v>
      </c>
      <c r="D13" s="218">
        <v>5</v>
      </c>
      <c r="E13" s="218">
        <v>5</v>
      </c>
      <c r="F13" s="21"/>
    </row>
    <row r="14" spans="1:6" ht="14.25">
      <c r="A14" s="17"/>
      <c r="B14" s="21"/>
      <c r="C14" s="73" t="s">
        <v>170</v>
      </c>
      <c r="D14" s="218">
        <v>5</v>
      </c>
      <c r="E14" s="218">
        <v>5</v>
      </c>
      <c r="F14" s="21"/>
    </row>
    <row r="15" spans="1:6" ht="14.25">
      <c r="A15" s="17"/>
      <c r="B15" s="21"/>
      <c r="C15" s="73" t="s">
        <v>172</v>
      </c>
      <c r="D15" s="218">
        <v>4.78</v>
      </c>
      <c r="E15" s="218">
        <v>4.78</v>
      </c>
      <c r="F15" s="21"/>
    </row>
    <row r="16" spans="1:6" ht="14.25">
      <c r="A16" s="17"/>
      <c r="B16" s="21"/>
      <c r="C16" s="73" t="s">
        <v>174</v>
      </c>
      <c r="D16" s="218">
        <v>4.78</v>
      </c>
      <c r="E16" s="218">
        <v>4.78</v>
      </c>
      <c r="F16" s="21"/>
    </row>
    <row r="17" spans="1:6" ht="14.25">
      <c r="A17" s="17"/>
      <c r="B17" s="21"/>
      <c r="C17" s="73" t="s">
        <v>176</v>
      </c>
      <c r="D17" s="218">
        <v>4.78</v>
      </c>
      <c r="E17" s="218">
        <v>4.78</v>
      </c>
      <c r="F17" s="21"/>
    </row>
    <row r="18" spans="1:6" ht="14.25">
      <c r="A18" s="17"/>
      <c r="B18" s="21"/>
      <c r="C18" s="73" t="s">
        <v>178</v>
      </c>
      <c r="D18" s="218">
        <v>35379.634152</v>
      </c>
      <c r="E18" s="218">
        <v>35379.634152</v>
      </c>
      <c r="F18" s="21"/>
    </row>
    <row r="19" spans="1:6" ht="14.25">
      <c r="A19" s="17"/>
      <c r="B19" s="21"/>
      <c r="C19" s="73" t="s">
        <v>180</v>
      </c>
      <c r="D19" s="218">
        <v>379.63415200000003</v>
      </c>
      <c r="E19" s="218">
        <v>379.63415200000003</v>
      </c>
      <c r="F19" s="21"/>
    </row>
    <row r="20" spans="1:6" ht="14.25">
      <c r="A20" s="17"/>
      <c r="B20" s="21"/>
      <c r="C20" s="73" t="s">
        <v>182</v>
      </c>
      <c r="D20" s="218">
        <v>379.63415200000003</v>
      </c>
      <c r="E20" s="218">
        <v>379.63415200000003</v>
      </c>
      <c r="F20" s="21"/>
    </row>
    <row r="21" spans="1:6" ht="14.25">
      <c r="A21" s="17"/>
      <c r="B21" s="21"/>
      <c r="C21" s="73" t="s">
        <v>184</v>
      </c>
      <c r="D21" s="218">
        <v>35000</v>
      </c>
      <c r="E21" s="218">
        <v>35000</v>
      </c>
      <c r="F21" s="21"/>
    </row>
    <row r="22" spans="1:6" ht="14.25">
      <c r="A22" s="17"/>
      <c r="B22" s="21"/>
      <c r="C22" s="73" t="s">
        <v>186</v>
      </c>
      <c r="D22" s="218">
        <v>35000</v>
      </c>
      <c r="E22" s="218">
        <v>35000</v>
      </c>
      <c r="F22" s="21"/>
    </row>
    <row r="23" spans="1:6" ht="14.25">
      <c r="A23" s="17"/>
      <c r="B23" s="21"/>
      <c r="C23" s="73" t="s">
        <v>188</v>
      </c>
      <c r="D23" s="218">
        <v>150</v>
      </c>
      <c r="E23" s="218">
        <v>150</v>
      </c>
      <c r="F23" s="21"/>
    </row>
    <row r="24" spans="1:6" ht="14.25">
      <c r="A24" s="17"/>
      <c r="B24" s="21"/>
      <c r="C24" s="73" t="s">
        <v>190</v>
      </c>
      <c r="D24" s="218">
        <v>150</v>
      </c>
      <c r="E24" s="218">
        <v>150</v>
      </c>
      <c r="F24" s="21"/>
    </row>
    <row r="25" spans="1:6" ht="14.25">
      <c r="A25" s="17"/>
      <c r="B25" s="21"/>
      <c r="C25" s="73" t="s">
        <v>192</v>
      </c>
      <c r="D25" s="218">
        <v>150</v>
      </c>
      <c r="E25" s="218">
        <v>150</v>
      </c>
      <c r="F25" s="21"/>
    </row>
    <row r="26" spans="1:6" ht="14.25">
      <c r="A26" s="11"/>
      <c r="B26" s="21"/>
      <c r="C26" s="73" t="s">
        <v>194</v>
      </c>
      <c r="D26" s="218">
        <v>311.2618</v>
      </c>
      <c r="E26" s="218">
        <v>311.2618</v>
      </c>
      <c r="F26" s="21"/>
    </row>
    <row r="27" spans="1:6" ht="14.25">
      <c r="A27" s="32"/>
      <c r="B27" s="21"/>
      <c r="C27" s="73" t="s">
        <v>196</v>
      </c>
      <c r="D27" s="218">
        <v>311.2618</v>
      </c>
      <c r="E27" s="218">
        <v>311.2618</v>
      </c>
      <c r="F27" s="21"/>
    </row>
    <row r="28" spans="1:6" ht="14.25">
      <c r="A28" s="32"/>
      <c r="B28" s="23"/>
      <c r="C28" s="73" t="s">
        <v>198</v>
      </c>
      <c r="D28" s="218">
        <v>308.8488</v>
      </c>
      <c r="E28" s="218">
        <v>308.8488</v>
      </c>
      <c r="F28" s="21"/>
    </row>
    <row r="29" spans="1:6" ht="14.25">
      <c r="A29" s="52"/>
      <c r="B29" s="23"/>
      <c r="C29" s="212" t="s">
        <v>200</v>
      </c>
      <c r="D29" s="219">
        <v>2.413</v>
      </c>
      <c r="E29" s="219">
        <v>2.413</v>
      </c>
      <c r="F29" s="213"/>
    </row>
    <row r="30" spans="1:6" ht="14.25">
      <c r="A30" s="52"/>
      <c r="B30" s="23"/>
      <c r="C30" s="216" t="s">
        <v>202</v>
      </c>
      <c r="D30" s="220">
        <v>40</v>
      </c>
      <c r="E30" s="220">
        <v>40</v>
      </c>
      <c r="F30" s="21"/>
    </row>
    <row r="31" spans="1:6" ht="14.25">
      <c r="A31" s="34"/>
      <c r="B31" s="24"/>
      <c r="C31" s="216" t="s">
        <v>202</v>
      </c>
      <c r="D31" s="220">
        <v>40</v>
      </c>
      <c r="E31" s="220">
        <v>40</v>
      </c>
      <c r="F31" s="24"/>
    </row>
    <row r="32" spans="1:6" ht="14.25">
      <c r="A32" s="11"/>
      <c r="B32" s="24"/>
      <c r="C32" s="216" t="s">
        <v>205</v>
      </c>
      <c r="D32" s="220">
        <v>40</v>
      </c>
      <c r="E32" s="220">
        <v>40</v>
      </c>
      <c r="F32" s="24"/>
    </row>
    <row r="33" spans="1:6" ht="14.25">
      <c r="A33" s="32" t="s">
        <v>49</v>
      </c>
      <c r="B33" s="24">
        <f>B34</f>
        <v>2930.3</v>
      </c>
      <c r="C33" s="214" t="s">
        <v>48</v>
      </c>
      <c r="D33" s="221">
        <v>2550.65</v>
      </c>
      <c r="E33" s="222">
        <v>2550.65</v>
      </c>
      <c r="F33" s="215"/>
    </row>
    <row r="34" spans="1:6" ht="14.25">
      <c r="A34" s="33" t="s">
        <v>44</v>
      </c>
      <c r="B34" s="24">
        <v>2930.3</v>
      </c>
      <c r="C34" s="25"/>
      <c r="D34" s="25"/>
      <c r="E34" s="25"/>
      <c r="F34" s="24"/>
    </row>
    <row r="35" spans="1:6" ht="14.25">
      <c r="A35" s="33" t="s">
        <v>45</v>
      </c>
      <c r="B35" s="24"/>
      <c r="C35" s="25"/>
      <c r="D35" s="25"/>
      <c r="E35" s="25"/>
      <c r="F35" s="24"/>
    </row>
    <row r="36" spans="1:6" ht="14.25">
      <c r="A36" s="11"/>
      <c r="B36" s="24"/>
      <c r="C36" s="25"/>
      <c r="D36" s="25"/>
      <c r="E36" s="25"/>
      <c r="F36" s="24"/>
    </row>
    <row r="37" spans="1:6" ht="14.25">
      <c r="A37" s="11"/>
      <c r="B37" s="26"/>
      <c r="C37" s="25"/>
      <c r="D37" s="25"/>
      <c r="E37" s="25"/>
      <c r="F37" s="24"/>
    </row>
    <row r="38" spans="1:6" ht="14.25">
      <c r="A38" s="11" t="s">
        <v>37</v>
      </c>
      <c r="B38" s="26"/>
      <c r="C38" s="25"/>
      <c r="D38" s="25"/>
      <c r="E38" s="25"/>
      <c r="F38" s="24"/>
    </row>
    <row r="39" spans="1:6" ht="14.25">
      <c r="A39" s="34" t="s">
        <v>22</v>
      </c>
      <c r="B39" s="24">
        <f>B7+B33</f>
        <v>40379.65</v>
      </c>
      <c r="C39" s="34" t="s">
        <v>23</v>
      </c>
      <c r="D39" s="34">
        <f>D33+D7</f>
        <v>40379.65</v>
      </c>
      <c r="E39" s="34">
        <f>E33+E7</f>
        <v>40379.65</v>
      </c>
      <c r="F39" s="24"/>
    </row>
    <row r="41" spans="1:2" ht="14.25">
      <c r="A41" s="2" t="s">
        <v>98</v>
      </c>
      <c r="B41" s="2"/>
    </row>
  </sheetData>
  <sheetProtection/>
  <mergeCells count="1">
    <mergeCell ref="A3:F3"/>
  </mergeCells>
  <printOptions/>
  <pageMargins left="0.7480314960629921" right="0.7480314960629921" top="0.5905511811023623" bottom="0.984251968503937" header="0.5118110236220472" footer="0.5118110236220472"/>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IG33"/>
  <sheetViews>
    <sheetView zoomScalePageLayoutView="0" workbookViewId="0" topLeftCell="A10">
      <selection activeCell="A33" sqref="A33:F33"/>
    </sheetView>
  </sheetViews>
  <sheetFormatPr defaultColWidth="6.875" defaultRowHeight="19.5" customHeight="1"/>
  <cols>
    <col min="1" max="1" width="14.00390625" style="5" customWidth="1"/>
    <col min="2" max="2" width="28.375" style="5" customWidth="1"/>
    <col min="3" max="3" width="19.625" style="6" customWidth="1"/>
    <col min="4" max="4" width="17.875" style="6" customWidth="1"/>
    <col min="5" max="5" width="17.00390625" style="6" customWidth="1"/>
    <col min="6" max="241" width="14.625" style="5" customWidth="1"/>
    <col min="242" max="249" width="6.875" style="0" customWidth="1"/>
  </cols>
  <sheetData>
    <row r="1" spans="1:6" s="2" customFormat="1" ht="19.5" customHeight="1">
      <c r="A1" s="115"/>
      <c r="B1" s="115"/>
      <c r="C1" s="6"/>
      <c r="D1" s="6"/>
      <c r="E1" s="6"/>
      <c r="F1" s="5"/>
    </row>
    <row r="2" spans="1:241" s="3" customFormat="1" ht="24" customHeight="1">
      <c r="A2" s="116" t="s">
        <v>121</v>
      </c>
      <c r="B2" s="117"/>
      <c r="C2" s="117"/>
      <c r="D2" s="117"/>
      <c r="E2" s="117"/>
      <c r="F2" s="8"/>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row>
    <row r="3" spans="1:5" ht="19.5" customHeight="1">
      <c r="A3" s="51" t="s">
        <v>156</v>
      </c>
      <c r="B3" s="9"/>
      <c r="C3" s="10"/>
      <c r="D3" s="10"/>
      <c r="E3" s="10" t="s">
        <v>104</v>
      </c>
    </row>
    <row r="4" spans="1:5" ht="19.5" customHeight="1">
      <c r="A4" s="120" t="s">
        <v>107</v>
      </c>
      <c r="B4" s="120" t="s">
        <v>24</v>
      </c>
      <c r="C4" s="118" t="s">
        <v>39</v>
      </c>
      <c r="D4" s="118" t="s">
        <v>33</v>
      </c>
      <c r="E4" s="118" t="s">
        <v>34</v>
      </c>
    </row>
    <row r="5" spans="1:5" s="4" customFormat="1" ht="50.25" customHeight="1">
      <c r="A5" s="121"/>
      <c r="B5" s="121"/>
      <c r="C5" s="119"/>
      <c r="D5" s="122"/>
      <c r="E5" s="122"/>
    </row>
    <row r="6" spans="1:5" s="4" customFormat="1" ht="21" customHeight="1">
      <c r="A6" s="112" t="s">
        <v>106</v>
      </c>
      <c r="B6" s="113"/>
      <c r="C6" s="38">
        <v>1</v>
      </c>
      <c r="D6" s="58">
        <v>2</v>
      </c>
      <c r="E6" s="58">
        <v>3</v>
      </c>
    </row>
    <row r="7" spans="1:5" s="4" customFormat="1" ht="21" customHeight="1">
      <c r="A7" s="223" t="s">
        <v>239</v>
      </c>
      <c r="B7" s="224"/>
      <c r="C7" s="225">
        <f>D7+E7</f>
        <v>37828.982089000005</v>
      </c>
      <c r="D7" s="225">
        <f>D8+D12+D15+D18+D23+D26+D30</f>
        <v>2201.727937</v>
      </c>
      <c r="E7" s="225">
        <f>E8+E12+E15+E18+E23+E26+E30</f>
        <v>35627.254152</v>
      </c>
    </row>
    <row r="8" spans="1:5" s="4" customFormat="1" ht="21" customHeight="1">
      <c r="A8" s="190" t="s">
        <v>157</v>
      </c>
      <c r="B8" s="191" t="s">
        <v>158</v>
      </c>
      <c r="C8" s="149">
        <f>D8+E8</f>
        <v>1938.306137</v>
      </c>
      <c r="D8" s="149">
        <v>1885.6861370000001</v>
      </c>
      <c r="E8" s="149">
        <v>52.62</v>
      </c>
    </row>
    <row r="9" spans="1:5" s="4" customFormat="1" ht="21" customHeight="1">
      <c r="A9" s="190" t="s">
        <v>159</v>
      </c>
      <c r="B9" s="191" t="s">
        <v>160</v>
      </c>
      <c r="C9" s="149">
        <f aca="true" t="shared" si="0" ref="C9:C31">D9+E9</f>
        <v>1938.306137</v>
      </c>
      <c r="D9" s="149">
        <v>1885.6861370000001</v>
      </c>
      <c r="E9" s="149">
        <v>52.62</v>
      </c>
    </row>
    <row r="10" spans="1:5" s="4" customFormat="1" ht="21" customHeight="1">
      <c r="A10" s="190" t="s">
        <v>161</v>
      </c>
      <c r="B10" s="191" t="s">
        <v>162</v>
      </c>
      <c r="C10" s="149">
        <f t="shared" si="0"/>
        <v>1885.6861370000001</v>
      </c>
      <c r="D10" s="149">
        <v>1885.6861370000001</v>
      </c>
      <c r="E10" s="149">
        <v>0</v>
      </c>
    </row>
    <row r="11" spans="1:5" s="4" customFormat="1" ht="21" customHeight="1">
      <c r="A11" s="190" t="s">
        <v>163</v>
      </c>
      <c r="B11" s="191" t="s">
        <v>164</v>
      </c>
      <c r="C11" s="149">
        <f t="shared" si="0"/>
        <v>52.62</v>
      </c>
      <c r="D11" s="149">
        <v>0</v>
      </c>
      <c r="E11" s="149">
        <v>52.62</v>
      </c>
    </row>
    <row r="12" spans="1:5" s="4" customFormat="1" ht="21" customHeight="1">
      <c r="A12" s="190" t="s">
        <v>165</v>
      </c>
      <c r="B12" s="191" t="s">
        <v>166</v>
      </c>
      <c r="C12" s="149">
        <f t="shared" si="0"/>
        <v>5</v>
      </c>
      <c r="D12" s="149">
        <v>0</v>
      </c>
      <c r="E12" s="149">
        <v>5</v>
      </c>
    </row>
    <row r="13" spans="1:5" s="4" customFormat="1" ht="21" customHeight="1">
      <c r="A13" s="190" t="s">
        <v>167</v>
      </c>
      <c r="B13" s="191" t="s">
        <v>168</v>
      </c>
      <c r="C13" s="149">
        <f t="shared" si="0"/>
        <v>5</v>
      </c>
      <c r="D13" s="149">
        <v>0</v>
      </c>
      <c r="E13" s="149">
        <v>5</v>
      </c>
    </row>
    <row r="14" spans="1:5" s="4" customFormat="1" ht="21" customHeight="1">
      <c r="A14" s="190" t="s">
        <v>169</v>
      </c>
      <c r="B14" s="191" t="s">
        <v>170</v>
      </c>
      <c r="C14" s="149">
        <f t="shared" si="0"/>
        <v>5</v>
      </c>
      <c r="D14" s="149">
        <v>0</v>
      </c>
      <c r="E14" s="149">
        <v>5</v>
      </c>
    </row>
    <row r="15" spans="1:5" s="4" customFormat="1" ht="21" customHeight="1">
      <c r="A15" s="190" t="s">
        <v>171</v>
      </c>
      <c r="B15" s="191" t="s">
        <v>172</v>
      </c>
      <c r="C15" s="149">
        <f t="shared" si="0"/>
        <v>4.78</v>
      </c>
      <c r="D15" s="149">
        <v>4.78</v>
      </c>
      <c r="E15" s="149">
        <v>0</v>
      </c>
    </row>
    <row r="16" spans="1:5" s="4" customFormat="1" ht="21" customHeight="1">
      <c r="A16" s="190" t="s">
        <v>173</v>
      </c>
      <c r="B16" s="191" t="s">
        <v>174</v>
      </c>
      <c r="C16" s="149">
        <f t="shared" si="0"/>
        <v>4.78</v>
      </c>
      <c r="D16" s="149">
        <v>4.78</v>
      </c>
      <c r="E16" s="149">
        <v>0</v>
      </c>
    </row>
    <row r="17" spans="1:5" s="4" customFormat="1" ht="21" customHeight="1">
      <c r="A17" s="190" t="s">
        <v>175</v>
      </c>
      <c r="B17" s="191" t="s">
        <v>176</v>
      </c>
      <c r="C17" s="149">
        <f t="shared" si="0"/>
        <v>4.78</v>
      </c>
      <c r="D17" s="149">
        <v>4.78</v>
      </c>
      <c r="E17" s="149">
        <v>0</v>
      </c>
    </row>
    <row r="18" spans="1:5" s="4" customFormat="1" ht="21" customHeight="1">
      <c r="A18" s="190" t="s">
        <v>177</v>
      </c>
      <c r="B18" s="191" t="s">
        <v>178</v>
      </c>
      <c r="C18" s="149">
        <f t="shared" si="0"/>
        <v>35379.634152</v>
      </c>
      <c r="D18" s="149">
        <v>0</v>
      </c>
      <c r="E18" s="149">
        <v>35379.634152</v>
      </c>
    </row>
    <row r="19" spans="1:5" s="4" customFormat="1" ht="21" customHeight="1">
      <c r="A19" s="190" t="s">
        <v>179</v>
      </c>
      <c r="B19" s="191" t="s">
        <v>180</v>
      </c>
      <c r="C19" s="149">
        <f t="shared" si="0"/>
        <v>379.63415200000003</v>
      </c>
      <c r="D19" s="149">
        <v>0</v>
      </c>
      <c r="E19" s="149">
        <v>379.63415200000003</v>
      </c>
    </row>
    <row r="20" spans="1:5" s="4" customFormat="1" ht="21" customHeight="1">
      <c r="A20" s="190" t="s">
        <v>181</v>
      </c>
      <c r="B20" s="191" t="s">
        <v>182</v>
      </c>
      <c r="C20" s="149">
        <f t="shared" si="0"/>
        <v>379.63415200000003</v>
      </c>
      <c r="D20" s="149">
        <v>0</v>
      </c>
      <c r="E20" s="149">
        <v>379.63415200000003</v>
      </c>
    </row>
    <row r="21" spans="1:5" s="4" customFormat="1" ht="21" customHeight="1">
      <c r="A21" s="190" t="s">
        <v>183</v>
      </c>
      <c r="B21" s="191" t="s">
        <v>184</v>
      </c>
      <c r="C21" s="149">
        <f t="shared" si="0"/>
        <v>35000</v>
      </c>
      <c r="D21" s="149">
        <v>0</v>
      </c>
      <c r="E21" s="149">
        <v>35000</v>
      </c>
    </row>
    <row r="22" spans="1:5" s="4" customFormat="1" ht="21" customHeight="1">
      <c r="A22" s="190" t="s">
        <v>185</v>
      </c>
      <c r="B22" s="191" t="s">
        <v>186</v>
      </c>
      <c r="C22" s="149">
        <f t="shared" si="0"/>
        <v>35000</v>
      </c>
      <c r="D22" s="149">
        <v>0</v>
      </c>
      <c r="E22" s="149">
        <v>35000</v>
      </c>
    </row>
    <row r="23" spans="1:5" s="4" customFormat="1" ht="21" customHeight="1">
      <c r="A23" s="190" t="s">
        <v>187</v>
      </c>
      <c r="B23" s="191" t="s">
        <v>188</v>
      </c>
      <c r="C23" s="149">
        <f t="shared" si="0"/>
        <v>150</v>
      </c>
      <c r="D23" s="149">
        <v>0</v>
      </c>
      <c r="E23" s="149">
        <v>150</v>
      </c>
    </row>
    <row r="24" spans="1:5" s="4" customFormat="1" ht="21" customHeight="1">
      <c r="A24" s="190" t="s">
        <v>189</v>
      </c>
      <c r="B24" s="191" t="s">
        <v>190</v>
      </c>
      <c r="C24" s="149">
        <f t="shared" si="0"/>
        <v>150</v>
      </c>
      <c r="D24" s="149">
        <v>0</v>
      </c>
      <c r="E24" s="149">
        <v>150</v>
      </c>
    </row>
    <row r="25" spans="1:5" ht="21" customHeight="1">
      <c r="A25" s="190" t="s">
        <v>191</v>
      </c>
      <c r="B25" s="191" t="s">
        <v>192</v>
      </c>
      <c r="C25" s="149">
        <f t="shared" si="0"/>
        <v>150</v>
      </c>
      <c r="D25" s="149">
        <v>0</v>
      </c>
      <c r="E25" s="149">
        <v>150</v>
      </c>
    </row>
    <row r="26" spans="1:5" ht="21" customHeight="1">
      <c r="A26" s="190" t="s">
        <v>193</v>
      </c>
      <c r="B26" s="191" t="s">
        <v>194</v>
      </c>
      <c r="C26" s="149">
        <f t="shared" si="0"/>
        <v>311.2618</v>
      </c>
      <c r="D26" s="149">
        <v>311.2618</v>
      </c>
      <c r="E26" s="149">
        <v>0</v>
      </c>
    </row>
    <row r="27" spans="1:5" ht="21" customHeight="1">
      <c r="A27" s="190" t="s">
        <v>195</v>
      </c>
      <c r="B27" s="191" t="s">
        <v>196</v>
      </c>
      <c r="C27" s="149">
        <f t="shared" si="0"/>
        <v>311.2618</v>
      </c>
      <c r="D27" s="149">
        <v>311.2618</v>
      </c>
      <c r="E27" s="149">
        <v>0</v>
      </c>
    </row>
    <row r="28" spans="1:5" ht="21" customHeight="1">
      <c r="A28" s="190" t="s">
        <v>197</v>
      </c>
      <c r="B28" s="191" t="s">
        <v>198</v>
      </c>
      <c r="C28" s="149">
        <f t="shared" si="0"/>
        <v>308.8488</v>
      </c>
      <c r="D28" s="149">
        <v>308.8488</v>
      </c>
      <c r="E28" s="149">
        <v>0</v>
      </c>
    </row>
    <row r="29" spans="1:5" ht="21" customHeight="1">
      <c r="A29" s="192" t="s">
        <v>199</v>
      </c>
      <c r="B29" s="193" t="s">
        <v>200</v>
      </c>
      <c r="C29" s="195">
        <f t="shared" si="0"/>
        <v>2.413</v>
      </c>
      <c r="D29" s="195">
        <v>2.413</v>
      </c>
      <c r="E29" s="195">
        <v>0</v>
      </c>
    </row>
    <row r="30" spans="1:5" ht="21" customHeight="1">
      <c r="A30" s="196" t="s">
        <v>201</v>
      </c>
      <c r="B30" s="196" t="s">
        <v>202</v>
      </c>
      <c r="C30" s="197">
        <f t="shared" si="0"/>
        <v>40</v>
      </c>
      <c r="D30" s="197">
        <v>0</v>
      </c>
      <c r="E30" s="197">
        <v>40</v>
      </c>
    </row>
    <row r="31" spans="1:5" ht="21" customHeight="1">
      <c r="A31" s="196" t="s">
        <v>203</v>
      </c>
      <c r="B31" s="196" t="s">
        <v>202</v>
      </c>
      <c r="C31" s="197">
        <f t="shared" si="0"/>
        <v>40</v>
      </c>
      <c r="D31" s="197">
        <v>0</v>
      </c>
      <c r="E31" s="197">
        <v>40</v>
      </c>
    </row>
    <row r="32" spans="1:5" ht="21" customHeight="1">
      <c r="A32" s="196">
        <v>2299901</v>
      </c>
      <c r="B32" s="196" t="s">
        <v>254</v>
      </c>
      <c r="C32" s="197">
        <v>40</v>
      </c>
      <c r="D32" s="197">
        <v>0</v>
      </c>
      <c r="E32" s="197">
        <v>40</v>
      </c>
    </row>
    <row r="33" spans="1:6" ht="19.5" customHeight="1">
      <c r="A33" s="110" t="s">
        <v>105</v>
      </c>
      <c r="B33" s="110"/>
      <c r="C33" s="111"/>
      <c r="D33" s="111"/>
      <c r="E33" s="111"/>
      <c r="F33" s="111"/>
    </row>
  </sheetData>
  <sheetProtection/>
  <mergeCells count="10">
    <mergeCell ref="A33:F33"/>
    <mergeCell ref="A6:B6"/>
    <mergeCell ref="A7:B7"/>
    <mergeCell ref="A1:B1"/>
    <mergeCell ref="A2:E2"/>
    <mergeCell ref="C4:C5"/>
    <mergeCell ref="B4:B5"/>
    <mergeCell ref="A4:A5"/>
    <mergeCell ref="D4:D5"/>
    <mergeCell ref="E4:E5"/>
  </mergeCells>
  <printOptions/>
  <pageMargins left="0.75" right="0.75" top="1" bottom="1" header="0.5" footer="0.5"/>
  <pageSetup horizontalDpi="1200" verticalDpi="1200" orientation="landscape" paperSize="9" r:id="rId1"/>
</worksheet>
</file>

<file path=xl/worksheets/sheet8.xml><?xml version="1.0" encoding="utf-8"?>
<worksheet xmlns="http://schemas.openxmlformats.org/spreadsheetml/2006/main" xmlns:r="http://schemas.openxmlformats.org/officeDocument/2006/relationships">
  <dimension ref="A1:E45"/>
  <sheetViews>
    <sheetView zoomScalePageLayoutView="0" workbookViewId="0" topLeftCell="A16">
      <selection activeCell="I10" sqref="I10"/>
    </sheetView>
  </sheetViews>
  <sheetFormatPr defaultColWidth="9.00390625" defaultRowHeight="14.25"/>
  <cols>
    <col min="1" max="1" width="10.00390625" style="0" customWidth="1"/>
    <col min="2" max="2" width="15.375" style="0" customWidth="1"/>
    <col min="3" max="3" width="22.125" style="0" customWidth="1"/>
    <col min="4" max="4" width="17.125" style="0" customWidth="1"/>
    <col min="5" max="5" width="26.375" style="0" customWidth="1"/>
  </cols>
  <sheetData>
    <row r="1" ht="14.25">
      <c r="A1" s="13"/>
    </row>
    <row r="2" spans="1:3" s="2" customFormat="1" ht="12">
      <c r="A2" s="5"/>
      <c r="C2" s="50"/>
    </row>
    <row r="3" spans="1:5" s="44" customFormat="1" ht="27">
      <c r="A3" s="109" t="s">
        <v>122</v>
      </c>
      <c r="B3" s="109"/>
      <c r="C3" s="109"/>
      <c r="D3" s="105"/>
      <c r="E3" s="105"/>
    </row>
    <row r="4" spans="1:5" s="2" customFormat="1" ht="14.25">
      <c r="A4" s="70" t="s">
        <v>156</v>
      </c>
      <c r="C4" s="69"/>
      <c r="D4" s="68"/>
      <c r="E4" s="69" t="s">
        <v>25</v>
      </c>
    </row>
    <row r="5" spans="1:5" ht="21" customHeight="1">
      <c r="A5" s="123" t="s">
        <v>29</v>
      </c>
      <c r="B5" s="114"/>
      <c r="C5" s="124" t="s">
        <v>111</v>
      </c>
      <c r="D5" s="93" t="s">
        <v>112</v>
      </c>
      <c r="E5" s="93" t="s">
        <v>113</v>
      </c>
    </row>
    <row r="6" spans="1:5" ht="21" customHeight="1">
      <c r="A6" s="20" t="s">
        <v>30</v>
      </c>
      <c r="B6" s="20" t="s">
        <v>31</v>
      </c>
      <c r="C6" s="125"/>
      <c r="D6" s="94"/>
      <c r="E6" s="94"/>
    </row>
    <row r="7" spans="1:5" ht="21" customHeight="1">
      <c r="A7" s="20" t="s">
        <v>26</v>
      </c>
      <c r="B7" s="20" t="s">
        <v>117</v>
      </c>
      <c r="C7" s="20">
        <v>1</v>
      </c>
      <c r="D7" s="60">
        <v>2</v>
      </c>
      <c r="E7" s="60">
        <v>3</v>
      </c>
    </row>
    <row r="8" spans="1:5" ht="21" customHeight="1">
      <c r="A8" s="20"/>
      <c r="B8" s="20" t="s">
        <v>27</v>
      </c>
      <c r="C8" s="20">
        <f>C9+C18+C36</f>
        <v>2201.73</v>
      </c>
      <c r="D8" s="20">
        <f>D9+D18+D36</f>
        <v>2011.3299999999997</v>
      </c>
      <c r="E8" s="20">
        <f>E9+E18+E36</f>
        <v>190.40000000000003</v>
      </c>
    </row>
    <row r="9" spans="1:5" ht="21" customHeight="1">
      <c r="A9" s="74">
        <v>301</v>
      </c>
      <c r="B9" s="74" t="s">
        <v>206</v>
      </c>
      <c r="C9" s="20">
        <f>C10+C11+C12+C13+C14+C15+C16</f>
        <v>1527.0499999999997</v>
      </c>
      <c r="D9" s="20">
        <f>D10+D11+D12+D13+D14+D15+D16</f>
        <v>1527.0499999999997</v>
      </c>
      <c r="E9" s="20">
        <f>E10+E11+E12+E13+E14+E15+E16</f>
        <v>0</v>
      </c>
    </row>
    <row r="10" spans="1:5" ht="21" customHeight="1">
      <c r="A10" s="74">
        <v>30101</v>
      </c>
      <c r="B10" s="75" t="s">
        <v>207</v>
      </c>
      <c r="C10" s="20">
        <f>D10+E10</f>
        <v>259.21</v>
      </c>
      <c r="D10" s="20">
        <v>259.21</v>
      </c>
      <c r="E10" s="52"/>
    </row>
    <row r="11" spans="1:5" ht="21" customHeight="1">
      <c r="A11" s="74">
        <v>30102</v>
      </c>
      <c r="B11" s="75" t="s">
        <v>208</v>
      </c>
      <c r="C11" s="20">
        <f aca="true" t="shared" si="0" ref="C11:C42">D11+E11</f>
        <v>661.66</v>
      </c>
      <c r="D11" s="20">
        <v>661.66</v>
      </c>
      <c r="E11" s="52"/>
    </row>
    <row r="12" spans="1:5" ht="21" customHeight="1">
      <c r="A12" s="74">
        <v>30103</v>
      </c>
      <c r="B12" s="76" t="s">
        <v>209</v>
      </c>
      <c r="C12" s="20">
        <f t="shared" si="0"/>
        <v>217.12</v>
      </c>
      <c r="D12" s="20">
        <v>217.12</v>
      </c>
      <c r="E12" s="52"/>
    </row>
    <row r="13" spans="1:5" ht="21" customHeight="1">
      <c r="A13" s="74">
        <v>30104</v>
      </c>
      <c r="B13" s="76" t="s">
        <v>210</v>
      </c>
      <c r="C13" s="20">
        <f t="shared" si="0"/>
        <v>128.74</v>
      </c>
      <c r="D13" s="20">
        <v>128.74</v>
      </c>
      <c r="E13" s="52"/>
    </row>
    <row r="14" spans="1:5" ht="21" customHeight="1">
      <c r="A14" s="74">
        <v>30107</v>
      </c>
      <c r="B14" s="76" t="s">
        <v>211</v>
      </c>
      <c r="C14" s="20">
        <f t="shared" si="0"/>
        <v>106.02</v>
      </c>
      <c r="D14" s="20">
        <v>106.02</v>
      </c>
      <c r="E14" s="52"/>
    </row>
    <row r="15" spans="1:5" ht="21" customHeight="1">
      <c r="A15" s="74">
        <v>30109</v>
      </c>
      <c r="B15" s="76" t="s">
        <v>237</v>
      </c>
      <c r="C15" s="20">
        <f t="shared" si="0"/>
        <v>2.71</v>
      </c>
      <c r="D15" s="20">
        <v>2.71</v>
      </c>
      <c r="E15" s="52"/>
    </row>
    <row r="16" spans="1:5" ht="21" customHeight="1">
      <c r="A16" s="74">
        <v>30199</v>
      </c>
      <c r="B16" s="76" t="s">
        <v>212</v>
      </c>
      <c r="C16" s="20">
        <f t="shared" si="0"/>
        <v>151.59</v>
      </c>
      <c r="D16" s="20">
        <v>151.59</v>
      </c>
      <c r="E16" s="52"/>
    </row>
    <row r="17" spans="1:5" ht="21" customHeight="1">
      <c r="A17" s="74"/>
      <c r="B17" s="75"/>
      <c r="C17" s="20">
        <f t="shared" si="0"/>
        <v>0</v>
      </c>
      <c r="D17" s="52"/>
      <c r="E17" s="52"/>
    </row>
    <row r="18" spans="1:5" ht="21" customHeight="1">
      <c r="A18" s="74">
        <v>302</v>
      </c>
      <c r="B18" s="75" t="s">
        <v>213</v>
      </c>
      <c r="C18" s="20">
        <f>C19+C20+C21++C22+C23+C24+C25+C26+C27+C28+C29+C30+C31+C32+C33+C34</f>
        <v>190.40000000000003</v>
      </c>
      <c r="D18" s="20">
        <f>D19+D20+D21++D22+D23+D24+D25+D26+D27+D28+D29+D30+D31+D32+D33+D34</f>
        <v>0</v>
      </c>
      <c r="E18" s="20">
        <f>E19+E20+E21++E22+E23+E24+E25+E26+E27+E28+E29+E30+E31+E32+E33+E34</f>
        <v>190.40000000000003</v>
      </c>
    </row>
    <row r="19" spans="1:5" ht="21" customHeight="1">
      <c r="A19" s="74">
        <v>30201</v>
      </c>
      <c r="B19" s="75" t="s">
        <v>214</v>
      </c>
      <c r="C19" s="20">
        <f t="shared" si="0"/>
        <v>48.86</v>
      </c>
      <c r="D19" s="52"/>
      <c r="E19" s="20">
        <v>48.86</v>
      </c>
    </row>
    <row r="20" spans="1:5" ht="21" customHeight="1">
      <c r="A20" s="74">
        <v>30202</v>
      </c>
      <c r="B20" s="75" t="s">
        <v>215</v>
      </c>
      <c r="C20" s="20">
        <f t="shared" si="0"/>
        <v>8.56</v>
      </c>
      <c r="D20" s="52"/>
      <c r="E20" s="20">
        <v>8.56</v>
      </c>
    </row>
    <row r="21" spans="1:5" ht="21" customHeight="1">
      <c r="A21" s="77">
        <v>30203</v>
      </c>
      <c r="B21" s="76" t="s">
        <v>216</v>
      </c>
      <c r="C21" s="20">
        <f t="shared" si="0"/>
        <v>0.7</v>
      </c>
      <c r="D21" s="52"/>
      <c r="E21" s="20">
        <v>0.7</v>
      </c>
    </row>
    <row r="22" spans="1:5" ht="21" customHeight="1">
      <c r="A22" s="77">
        <v>30205</v>
      </c>
      <c r="B22" s="76" t="s">
        <v>217</v>
      </c>
      <c r="C22" s="20">
        <f t="shared" si="0"/>
        <v>2.78</v>
      </c>
      <c r="D22" s="52"/>
      <c r="E22" s="20">
        <v>2.78</v>
      </c>
    </row>
    <row r="23" spans="1:5" ht="21" customHeight="1">
      <c r="A23" s="77">
        <v>30207</v>
      </c>
      <c r="B23" s="76" t="s">
        <v>218</v>
      </c>
      <c r="C23" s="20">
        <f t="shared" si="0"/>
        <v>8.78</v>
      </c>
      <c r="D23" s="52"/>
      <c r="E23" s="20">
        <v>8.78</v>
      </c>
    </row>
    <row r="24" spans="1:5" ht="21" customHeight="1">
      <c r="A24" s="77">
        <v>30209</v>
      </c>
      <c r="B24" s="76" t="s">
        <v>219</v>
      </c>
      <c r="C24" s="20">
        <f t="shared" si="0"/>
        <v>18.1</v>
      </c>
      <c r="D24" s="52"/>
      <c r="E24" s="20">
        <v>18.1</v>
      </c>
    </row>
    <row r="25" spans="1:5" ht="21" customHeight="1">
      <c r="A25" s="77">
        <v>30211</v>
      </c>
      <c r="B25" s="76" t="s">
        <v>220</v>
      </c>
      <c r="C25" s="20">
        <f t="shared" si="0"/>
        <v>22.17</v>
      </c>
      <c r="D25" s="52"/>
      <c r="E25" s="20">
        <v>22.17</v>
      </c>
    </row>
    <row r="26" spans="1:5" ht="21" customHeight="1">
      <c r="A26" s="77">
        <v>30213</v>
      </c>
      <c r="B26" s="76" t="s">
        <v>221</v>
      </c>
      <c r="C26" s="20">
        <f t="shared" si="0"/>
        <v>3.02</v>
      </c>
      <c r="D26" s="52"/>
      <c r="E26" s="20">
        <v>3.02</v>
      </c>
    </row>
    <row r="27" spans="1:5" ht="21" customHeight="1">
      <c r="A27" s="77">
        <v>30215</v>
      </c>
      <c r="B27" s="76" t="s">
        <v>222</v>
      </c>
      <c r="C27" s="20">
        <f t="shared" si="0"/>
        <v>4.26</v>
      </c>
      <c r="D27" s="52"/>
      <c r="E27" s="20">
        <v>4.26</v>
      </c>
    </row>
    <row r="28" spans="1:5" ht="21" customHeight="1">
      <c r="A28" s="77">
        <v>30216</v>
      </c>
      <c r="B28" s="76" t="s">
        <v>223</v>
      </c>
      <c r="C28" s="20">
        <f t="shared" si="0"/>
        <v>1.84</v>
      </c>
      <c r="D28" s="52"/>
      <c r="E28" s="20">
        <v>1.84</v>
      </c>
    </row>
    <row r="29" spans="1:5" ht="21" customHeight="1">
      <c r="A29" s="77">
        <v>30217</v>
      </c>
      <c r="B29" s="76" t="s">
        <v>224</v>
      </c>
      <c r="C29" s="20">
        <f t="shared" si="0"/>
        <v>4.42</v>
      </c>
      <c r="D29" s="52"/>
      <c r="E29" s="20">
        <v>4.42</v>
      </c>
    </row>
    <row r="30" spans="1:5" ht="21" customHeight="1">
      <c r="A30" s="78">
        <v>30226</v>
      </c>
      <c r="B30" s="76" t="s">
        <v>225</v>
      </c>
      <c r="C30" s="20">
        <f t="shared" si="0"/>
        <v>0.75</v>
      </c>
      <c r="D30" s="52"/>
      <c r="E30" s="20">
        <v>0.75</v>
      </c>
    </row>
    <row r="31" spans="1:5" ht="21" customHeight="1">
      <c r="A31" s="78">
        <v>30227</v>
      </c>
      <c r="B31" s="76" t="s">
        <v>226</v>
      </c>
      <c r="C31" s="20">
        <f t="shared" si="0"/>
        <v>0</v>
      </c>
      <c r="D31" s="52"/>
      <c r="E31" s="20"/>
    </row>
    <row r="32" spans="1:5" ht="21" customHeight="1">
      <c r="A32" s="78">
        <v>30228</v>
      </c>
      <c r="B32" s="76" t="s">
        <v>227</v>
      </c>
      <c r="C32" s="20">
        <f t="shared" si="0"/>
        <v>41.61</v>
      </c>
      <c r="D32" s="52"/>
      <c r="E32" s="20">
        <v>41.61</v>
      </c>
    </row>
    <row r="33" spans="1:5" ht="21" customHeight="1">
      <c r="A33" s="78">
        <v>30229</v>
      </c>
      <c r="B33" s="76" t="s">
        <v>228</v>
      </c>
      <c r="C33" s="20">
        <f t="shared" si="0"/>
        <v>24.09</v>
      </c>
      <c r="D33" s="52"/>
      <c r="E33" s="20">
        <v>24.09</v>
      </c>
    </row>
    <row r="34" spans="1:5" ht="21" customHeight="1">
      <c r="A34" s="78">
        <v>30231</v>
      </c>
      <c r="B34" s="76" t="s">
        <v>229</v>
      </c>
      <c r="C34" s="20">
        <f t="shared" si="0"/>
        <v>0.46</v>
      </c>
      <c r="D34" s="52"/>
      <c r="E34" s="20">
        <v>0.46</v>
      </c>
    </row>
    <row r="35" spans="1:5" ht="21" customHeight="1">
      <c r="A35" s="142"/>
      <c r="B35" s="143"/>
      <c r="C35" s="20"/>
      <c r="D35" s="52"/>
      <c r="E35" s="20"/>
    </row>
    <row r="36" spans="1:5" ht="21" customHeight="1">
      <c r="A36" s="74">
        <v>303</v>
      </c>
      <c r="B36" s="75" t="s">
        <v>230</v>
      </c>
      <c r="C36" s="20">
        <f>C37+C38+C39+C40+C41+C42</f>
        <v>484.28000000000003</v>
      </c>
      <c r="D36" s="20">
        <f>D37+D38+D39+D40+D41+D42</f>
        <v>484.28000000000003</v>
      </c>
      <c r="E36" s="20">
        <f>E37+E38+E39+E40+E41+E42</f>
        <v>0</v>
      </c>
    </row>
    <row r="37" spans="1:5" ht="21" customHeight="1">
      <c r="A37" s="74">
        <v>30301</v>
      </c>
      <c r="B37" s="75" t="s">
        <v>231</v>
      </c>
      <c r="C37" s="20">
        <f t="shared" si="0"/>
        <v>0</v>
      </c>
      <c r="D37" s="52"/>
      <c r="E37" s="52"/>
    </row>
    <row r="38" spans="1:5" ht="21" customHeight="1">
      <c r="A38" s="74">
        <v>30302</v>
      </c>
      <c r="B38" s="75" t="s">
        <v>232</v>
      </c>
      <c r="C38" s="20">
        <f t="shared" si="0"/>
        <v>23.01</v>
      </c>
      <c r="D38" s="20">
        <v>23.01</v>
      </c>
      <c r="E38" s="52"/>
    </row>
    <row r="39" spans="1:5" ht="21" customHeight="1">
      <c r="A39" s="78">
        <v>30311</v>
      </c>
      <c r="B39" s="76" t="s">
        <v>233</v>
      </c>
      <c r="C39" s="20">
        <f t="shared" si="0"/>
        <v>308.85</v>
      </c>
      <c r="D39" s="20">
        <v>308.85</v>
      </c>
      <c r="E39" s="52"/>
    </row>
    <row r="40" spans="1:5" ht="21" customHeight="1">
      <c r="A40" s="78">
        <v>30312</v>
      </c>
      <c r="B40" s="76" t="s">
        <v>234</v>
      </c>
      <c r="C40" s="20">
        <f t="shared" si="0"/>
        <v>2.41</v>
      </c>
      <c r="D40" s="20">
        <v>2.41</v>
      </c>
      <c r="E40" s="52"/>
    </row>
    <row r="41" spans="1:5" ht="21" customHeight="1">
      <c r="A41" s="78">
        <v>30313</v>
      </c>
      <c r="B41" s="76" t="s">
        <v>235</v>
      </c>
      <c r="C41" s="20">
        <f t="shared" si="0"/>
        <v>0</v>
      </c>
      <c r="D41" s="20"/>
      <c r="E41" s="52"/>
    </row>
    <row r="42" spans="1:5" ht="21" customHeight="1">
      <c r="A42" s="78">
        <v>30399</v>
      </c>
      <c r="B42" s="76" t="s">
        <v>236</v>
      </c>
      <c r="C42" s="20">
        <f t="shared" si="0"/>
        <v>150.01</v>
      </c>
      <c r="D42" s="20">
        <v>150.01</v>
      </c>
      <c r="E42" s="52"/>
    </row>
    <row r="43" spans="1:5" ht="21" customHeight="1">
      <c r="A43" s="22"/>
      <c r="B43" s="45"/>
      <c r="C43" s="45"/>
      <c r="D43" s="52"/>
      <c r="E43" s="52"/>
    </row>
    <row r="45" spans="1:2" ht="14.25">
      <c r="A45" s="2" t="s">
        <v>40</v>
      </c>
      <c r="B45" s="2"/>
    </row>
  </sheetData>
  <sheetProtection/>
  <mergeCells count="5">
    <mergeCell ref="E5:E6"/>
    <mergeCell ref="A3:E3"/>
    <mergeCell ref="A5:B5"/>
    <mergeCell ref="C5:C6"/>
    <mergeCell ref="D5:D6"/>
  </mergeCells>
  <printOptions/>
  <pageMargins left="1.65" right="0.95" top="0.55"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L19"/>
  <sheetViews>
    <sheetView zoomScalePageLayoutView="0" workbookViewId="0" topLeftCell="A1">
      <selection activeCell="J15" sqref="J15"/>
    </sheetView>
  </sheetViews>
  <sheetFormatPr defaultColWidth="6.875" defaultRowHeight="19.5" customHeight="1"/>
  <cols>
    <col min="1" max="1" width="7.625" style="5" customWidth="1"/>
    <col min="2" max="2" width="24.75390625" style="5" customWidth="1"/>
    <col min="3" max="3" width="13.25390625" style="5" customWidth="1"/>
    <col min="4" max="4" width="14.75390625" style="6" customWidth="1"/>
    <col min="5" max="5" width="12.125" style="6" customWidth="1"/>
    <col min="6" max="6" width="9.875" style="5" customWidth="1"/>
    <col min="7" max="7" width="9.375" style="5" customWidth="1"/>
    <col min="8" max="8" width="12.00390625" style="5" customWidth="1"/>
    <col min="9" max="246" width="14.625" style="5" customWidth="1"/>
    <col min="247" max="253" width="6.875" style="0" customWidth="1"/>
  </cols>
  <sheetData>
    <row r="1" spans="1:10" s="2" customFormat="1" ht="19.5" customHeight="1">
      <c r="A1" s="115"/>
      <c r="B1" s="115"/>
      <c r="C1" s="1"/>
      <c r="D1" s="6"/>
      <c r="E1" s="7"/>
      <c r="F1" s="5"/>
      <c r="G1" s="7"/>
      <c r="H1" s="5"/>
      <c r="I1" s="5"/>
      <c r="J1" s="5"/>
    </row>
    <row r="2" spans="1:246" s="3" customFormat="1" ht="24" customHeight="1">
      <c r="A2" s="116" t="s">
        <v>132</v>
      </c>
      <c r="B2" s="117"/>
      <c r="C2" s="117"/>
      <c r="D2" s="117"/>
      <c r="E2" s="117"/>
      <c r="F2" s="117"/>
      <c r="G2" s="117"/>
      <c r="H2" s="105"/>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row>
    <row r="3" spans="1:8" ht="19.5" customHeight="1">
      <c r="A3" s="51" t="s">
        <v>156</v>
      </c>
      <c r="B3" s="9"/>
      <c r="C3" s="9"/>
      <c r="D3" s="10"/>
      <c r="E3" s="49"/>
      <c r="G3" s="126" t="s">
        <v>1</v>
      </c>
      <c r="H3" s="107"/>
    </row>
    <row r="4" spans="1:8" ht="19.5" customHeight="1">
      <c r="A4" s="120" t="s">
        <v>107</v>
      </c>
      <c r="B4" s="120" t="s">
        <v>24</v>
      </c>
      <c r="C4" s="124" t="s">
        <v>114</v>
      </c>
      <c r="D4" s="118" t="s">
        <v>108</v>
      </c>
      <c r="E4" s="127" t="s">
        <v>115</v>
      </c>
      <c r="F4" s="128"/>
      <c r="G4" s="129"/>
      <c r="H4" s="124" t="s">
        <v>109</v>
      </c>
    </row>
    <row r="5" spans="1:8" s="4" customFormat="1" ht="50.25" customHeight="1">
      <c r="A5" s="125"/>
      <c r="B5" s="122"/>
      <c r="C5" s="122"/>
      <c r="D5" s="122"/>
      <c r="E5" s="37" t="s">
        <v>99</v>
      </c>
      <c r="F5" s="37" t="s">
        <v>100</v>
      </c>
      <c r="G5" s="37" t="s">
        <v>101</v>
      </c>
      <c r="H5" s="122"/>
    </row>
    <row r="6" spans="1:8" s="4" customFormat="1" ht="21" customHeight="1">
      <c r="A6" s="112" t="s">
        <v>106</v>
      </c>
      <c r="B6" s="114"/>
      <c r="C6" s="34"/>
      <c r="D6" s="38">
        <v>1</v>
      </c>
      <c r="E6" s="59">
        <v>5</v>
      </c>
      <c r="F6" s="30">
        <v>6</v>
      </c>
      <c r="G6" s="31">
        <v>7</v>
      </c>
      <c r="H6" s="46"/>
    </row>
    <row r="7" spans="1:8" s="4" customFormat="1" ht="21" customHeight="1">
      <c r="A7" s="112" t="s">
        <v>39</v>
      </c>
      <c r="B7" s="114"/>
      <c r="C7" s="34"/>
      <c r="D7" s="39"/>
      <c r="E7" s="39"/>
      <c r="F7" s="34"/>
      <c r="G7" s="46"/>
      <c r="H7" s="46"/>
    </row>
    <row r="8" spans="1:8" ht="21" customHeight="1">
      <c r="A8" s="35"/>
      <c r="B8" s="22" t="s">
        <v>5</v>
      </c>
      <c r="C8" s="22"/>
      <c r="D8" s="40"/>
      <c r="E8" s="40"/>
      <c r="F8" s="11"/>
      <c r="G8" s="32"/>
      <c r="H8" s="46"/>
    </row>
    <row r="9" spans="1:8" ht="21" customHeight="1">
      <c r="A9" s="36"/>
      <c r="B9" s="22" t="s">
        <v>102</v>
      </c>
      <c r="C9" s="22"/>
      <c r="D9" s="41"/>
      <c r="E9" s="41"/>
      <c r="F9" s="11"/>
      <c r="G9" s="32"/>
      <c r="H9" s="46"/>
    </row>
    <row r="10" spans="1:8" ht="21" customHeight="1">
      <c r="A10" s="36"/>
      <c r="B10" s="22" t="s">
        <v>28</v>
      </c>
      <c r="C10" s="22"/>
      <c r="D10" s="42"/>
      <c r="E10" s="42"/>
      <c r="F10" s="11"/>
      <c r="G10" s="32"/>
      <c r="H10" s="46"/>
    </row>
    <row r="11" spans="1:8" ht="21" customHeight="1">
      <c r="A11" s="36"/>
      <c r="B11" s="22" t="s">
        <v>54</v>
      </c>
      <c r="C11" s="22"/>
      <c r="D11" s="42"/>
      <c r="E11" s="42"/>
      <c r="F11" s="11"/>
      <c r="G11" s="32"/>
      <c r="H11" s="46"/>
    </row>
    <row r="12" spans="1:8" ht="21" customHeight="1">
      <c r="A12" s="11"/>
      <c r="B12" s="22" t="s">
        <v>18</v>
      </c>
      <c r="C12" s="22"/>
      <c r="D12" s="43"/>
      <c r="E12" s="43"/>
      <c r="F12" s="32"/>
      <c r="G12" s="32"/>
      <c r="H12" s="46"/>
    </row>
    <row r="13" spans="1:8" ht="21" customHeight="1">
      <c r="A13" s="11"/>
      <c r="B13" s="22" t="s">
        <v>102</v>
      </c>
      <c r="C13" s="22"/>
      <c r="D13" s="43"/>
      <c r="E13" s="43"/>
      <c r="F13" s="32"/>
      <c r="G13" s="32"/>
      <c r="H13" s="46"/>
    </row>
    <row r="14" spans="1:8" ht="21" customHeight="1">
      <c r="A14" s="11"/>
      <c r="B14" s="22" t="s">
        <v>103</v>
      </c>
      <c r="C14" s="22"/>
      <c r="D14" s="43"/>
      <c r="E14" s="43"/>
      <c r="F14" s="32"/>
      <c r="G14" s="32"/>
      <c r="H14" s="46"/>
    </row>
    <row r="15" spans="1:8" ht="21" customHeight="1">
      <c r="A15" s="11"/>
      <c r="B15" s="22" t="s">
        <v>103</v>
      </c>
      <c r="C15" s="22"/>
      <c r="D15" s="43"/>
      <c r="E15" s="43"/>
      <c r="F15" s="32"/>
      <c r="G15" s="32"/>
      <c r="H15" s="46"/>
    </row>
    <row r="16" spans="1:8" ht="21" customHeight="1">
      <c r="A16" s="11"/>
      <c r="B16" s="22" t="s">
        <v>19</v>
      </c>
      <c r="C16" s="22"/>
      <c r="D16" s="43"/>
      <c r="E16" s="43"/>
      <c r="F16" s="32"/>
      <c r="G16" s="32"/>
      <c r="H16" s="46"/>
    </row>
    <row r="17" spans="1:8" ht="21" customHeight="1">
      <c r="A17" s="11"/>
      <c r="B17" s="20"/>
      <c r="C17" s="20"/>
      <c r="D17" s="43"/>
      <c r="E17" s="43"/>
      <c r="F17" s="32"/>
      <c r="G17" s="32"/>
      <c r="H17" s="46"/>
    </row>
    <row r="19" spans="1:8" ht="19.5" customHeight="1">
      <c r="A19" s="110" t="s">
        <v>110</v>
      </c>
      <c r="B19" s="110"/>
      <c r="C19" s="111"/>
      <c r="D19" s="111"/>
      <c r="E19" s="111"/>
      <c r="F19" s="111"/>
      <c r="G19" s="111"/>
      <c r="H19" s="111"/>
    </row>
  </sheetData>
  <sheetProtection/>
  <mergeCells count="12">
    <mergeCell ref="A19:H19"/>
    <mergeCell ref="A1:B1"/>
    <mergeCell ref="E4:G4"/>
    <mergeCell ref="D4:D5"/>
    <mergeCell ref="B4:B5"/>
    <mergeCell ref="A4:A5"/>
    <mergeCell ref="C4:C5"/>
    <mergeCell ref="G3:H3"/>
    <mergeCell ref="A2:H2"/>
    <mergeCell ref="H4:H5"/>
    <mergeCell ref="A6:B6"/>
    <mergeCell ref="A7:B7"/>
  </mergeCells>
  <printOptions/>
  <pageMargins left="0.75" right="0.75" top="1" bottom="1" header="0.5" footer="0.5"/>
  <pageSetup horizontalDpi="1200" verticalDpi="1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czt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章觉初</dc:creator>
  <cp:keywords/>
  <dc:description/>
  <cp:lastModifiedBy>张燕红</cp:lastModifiedBy>
  <cp:lastPrinted>2017-08-24T08:46:04Z</cp:lastPrinted>
  <dcterms:created xsi:type="dcterms:W3CDTF">2013-02-18T08:49:03Z</dcterms:created>
  <dcterms:modified xsi:type="dcterms:W3CDTF">2017-08-24T08:46:08Z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2052-9.1.0.4369</vt:lpwstr>
  </property>
</Properties>
</file>