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firstSheet="1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  <definedName name="_xlnm.Print_Titles" localSheetId="4">'05一般公共预算支出表'!$4:$7</definedName>
  </definedNames>
  <calcPr fullCalcOnLoad="1"/>
</workbook>
</file>

<file path=xl/sharedStrings.xml><?xml version="1.0" encoding="utf-8"?>
<sst xmlns="http://schemas.openxmlformats.org/spreadsheetml/2006/main" count="572" uniqueCount="372">
  <si>
    <t>附件3</t>
  </si>
  <si>
    <t>表01</t>
  </si>
  <si>
    <t>部门收支预算总表</t>
  </si>
  <si>
    <t>部门名称：宁波市镇海区人民政府蛟川街道办事处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</si>
  <si>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</si>
  <si>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</si>
  <si>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</si>
  <si>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</si>
  <si>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</si>
  <si>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</si>
  <si>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 xml:space="preserve">  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</si>
  <si>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</si>
  <si>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</si>
  <si>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</si>
  <si>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</si>
  <si>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</si>
  <si>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</si>
  <si>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</si>
  <si>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</si>
  <si>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</si>
  <si>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</si>
  <si>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</si>
  <si>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</si>
  <si>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</si>
  <si>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人大事务</t>
  </si>
  <si>
    <t xml:space="preserve">    政府性基金预算拨款</t>
  </si>
  <si>
    <t xml:space="preserve"> </t>
  </si>
  <si>
    <t xml:space="preserve">      代表工作</t>
  </si>
  <si>
    <t>二、专户资金</t>
  </si>
  <si>
    <t xml:space="preserve">    政府办公厅（室）及相关机构事务</t>
  </si>
  <si>
    <t>三、事业收入（不含专户资金）</t>
  </si>
  <si>
    <t xml:space="preserve">      行政运行（政府）</t>
  </si>
  <si>
    <t>四、事业单位经营收入</t>
  </si>
  <si>
    <t xml:space="preserve">      一般行政管理事务（政府）</t>
  </si>
  <si>
    <t>五、其他收入</t>
  </si>
  <si>
    <t xml:space="preserve">      专项业务活动（政府）</t>
  </si>
  <si>
    <t xml:space="preserve">      信访事务</t>
  </si>
  <si>
    <t xml:space="preserve">    发展与改革事务</t>
  </si>
  <si>
    <t xml:space="preserve">      一般行政管理事务（发展与改革）</t>
  </si>
  <si>
    <t xml:space="preserve">    财政事务</t>
  </si>
  <si>
    <t xml:space="preserve">      其他财政事务支出</t>
  </si>
  <si>
    <t xml:space="preserve">    纪检监察事务</t>
  </si>
  <si>
    <t xml:space="preserve">      一般行政管理事务（纪检监察）</t>
  </si>
  <si>
    <t xml:space="preserve">    商贸事务</t>
  </si>
  <si>
    <t xml:space="preserve">      招商引资</t>
  </si>
  <si>
    <t xml:space="preserve">    群众团体事务</t>
  </si>
  <si>
    <t xml:space="preserve">      其他群众团体事务支出</t>
  </si>
  <si>
    <t xml:space="preserve">    组织事务</t>
  </si>
  <si>
    <t xml:space="preserve">      一般行政管理事务（组织）</t>
  </si>
  <si>
    <t xml:space="preserve">    宣传事务</t>
  </si>
  <si>
    <t xml:space="preserve">     一般行政管理事务（宣传）</t>
  </si>
  <si>
    <t xml:space="preserve">    市场监督管理事务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</si>
  <si>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</si>
  <si>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</si>
  <si>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</si>
  <si>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</si>
  <si>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 其他国防支出</t>
  </si>
  <si>
    <t xml:space="preserve">       其他国防支出</t>
  </si>
  <si>
    <t xml:space="preserve">  公共安全支出</t>
  </si>
  <si>
    <t xml:space="preserve">       其他公共安全支出</t>
  </si>
  <si>
    <t xml:space="preserve">         其他公共安全支出</t>
  </si>
  <si>
    <t xml:space="preserve">  教育支出</t>
  </si>
  <si>
    <t xml:space="preserve">    普通教育</t>
  </si>
  <si>
    <t xml:space="preserve">      其他普通教育支出</t>
  </si>
  <si>
    <t xml:space="preserve">  文化旅游体育与传媒支出</t>
  </si>
  <si>
    <t xml:space="preserve">     文化和旅游</t>
  </si>
  <si>
    <t xml:space="preserve">       群众文化</t>
  </si>
  <si>
    <t xml:space="preserve">     体育</t>
  </si>
  <si>
    <t xml:space="preserve">       群众体育</t>
  </si>
  <si>
    <t xml:space="preserve">  社会保障和就业支出</t>
  </si>
  <si>
    <t xml:space="preserve">     人力资源和社会保障管理事务</t>
  </si>
  <si>
    <t xml:space="preserve">       社会保险经办机构</t>
  </si>
  <si>
    <t xml:space="preserve">     民政管理事务</t>
  </si>
  <si>
    <t xml:space="preserve">       基层政权建设和社区治理</t>
  </si>
  <si>
    <t xml:space="preserve">       其他民政管理事务支出</t>
  </si>
  <si>
    <t xml:space="preserve">     社会福利</t>
  </si>
  <si>
    <t xml:space="preserve">       老年福利</t>
  </si>
  <si>
    <t xml:space="preserve">       养老服务</t>
  </si>
  <si>
    <t xml:space="preserve">     残疾人事业</t>
  </si>
  <si>
    <t xml:space="preserve">       其他残疾人事业支出</t>
  </si>
  <si>
    <t xml:space="preserve">     其他社会保障和就业支出</t>
  </si>
  <si>
    <t xml:space="preserve">       其他社会保障和就业支出</t>
  </si>
  <si>
    <t xml:space="preserve">  卫生健康支出</t>
  </si>
  <si>
    <t xml:space="preserve">     其他卫生健康支出</t>
  </si>
  <si>
    <t xml:space="preserve">       其他卫生健康支出</t>
  </si>
  <si>
    <t xml:space="preserve">   节能环保支出</t>
  </si>
  <si>
    <t xml:space="preserve">      其他节能环保支出</t>
  </si>
  <si>
    <t xml:space="preserve">        其他节能环保支出</t>
  </si>
  <si>
    <t xml:space="preserve">   城乡社区支出</t>
  </si>
  <si>
    <t xml:space="preserve">     城乡社区管理事务</t>
  </si>
  <si>
    <t xml:space="preserve">       其他城乡社区管理事务支出</t>
  </si>
  <si>
    <t xml:space="preserve">     城乡社区公共设施</t>
  </si>
  <si>
    <t xml:space="preserve">       其他城乡社区公共设施支出</t>
  </si>
  <si>
    <t xml:space="preserve">   农林水支出</t>
  </si>
  <si>
    <t xml:space="preserve">     农业农村</t>
  </si>
  <si>
    <t xml:space="preserve">       病虫害控制</t>
  </si>
  <si>
    <t xml:space="preserve">       统计监测与信息服务（农业）</t>
  </si>
  <si>
    <t xml:space="preserve">       行业业务管理</t>
  </si>
  <si>
    <t xml:space="preserve">       农业合作经济</t>
  </si>
  <si>
    <t xml:space="preserve">     林业和草原</t>
  </si>
  <si>
    <t xml:space="preserve">       其他林业和草原支出</t>
  </si>
  <si>
    <t xml:space="preserve">     水利</t>
  </si>
  <si>
    <t xml:space="preserve">       其他水利支出</t>
  </si>
  <si>
    <t xml:space="preserve">     农村综合改革</t>
  </si>
  <si>
    <t xml:space="preserve">       对村民委员会和村党支部的补助</t>
  </si>
  <si>
    <t xml:space="preserve">   资源勘探工业信息等支出</t>
  </si>
  <si>
    <t xml:space="preserve">      其他资源勘探工业信息等支出</t>
  </si>
  <si>
    <t xml:space="preserve">        其他资源勘探工业信息等支出</t>
  </si>
  <si>
    <t xml:space="preserve">   灾害防治及应急管理支出</t>
  </si>
  <si>
    <t xml:space="preserve">      应急管理事务</t>
  </si>
  <si>
    <t xml:space="preserve">        安全监管</t>
  </si>
  <si>
    <t xml:space="preserve">        其他应急管理支出</t>
  </si>
  <si>
    <t xml:space="preserve">      消防事务</t>
  </si>
  <si>
    <t xml:space="preserve">        消防应急救援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</si>
  <si>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</si>
  <si>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</si>
  <si>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</si>
  <si>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</si>
  <si>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</si>
  <si>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</si>
  <si>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八、用累计盈余弥补收支差额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</si>
  <si>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</si>
  <si>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</si>
  <si>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</si>
  <si>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</si>
  <si>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</si>
  <si>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</si>
  <si>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</si>
  <si>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</si>
  <si>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</si>
  <si>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</si>
  <si>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</si>
  <si>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</si>
  <si>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</si>
  <si>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</si>
  <si>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</si>
  <si>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</si>
  <si>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</si>
  <si>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</si>
  <si>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>蛟川街道办事处</t>
  </si>
  <si>
    <t>蛟川街道办事处（本级）</t>
  </si>
  <si>
    <t>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</si>
  <si>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</si>
  <si>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</si>
  <si>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</si>
  <si>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</si>
  <si>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</si>
  <si>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</si>
  <si>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 xml:space="preserve">  节能环保支出</t>
  </si>
  <si>
    <t xml:space="preserve">  城乡社区支出</t>
  </si>
  <si>
    <t xml:space="preserve">  农林水支出</t>
  </si>
  <si>
    <t xml:space="preserve">  资源勘探信息等支出</t>
  </si>
  <si>
    <t xml:space="preserve">  灾害防治及应急管理支出</t>
  </si>
  <si>
    <t>表04</t>
  </si>
  <si>
    <t>财政拨款收支预算表</t>
  </si>
  <si>
    <t>一、本年收入</t>
  </si>
  <si>
    <t>一、本年支出</t>
  </si>
  <si>
    <t>二、上年结转</t>
  </si>
  <si>
    <t xml:space="preserve">    政府性基金预算结转</t>
  </si>
  <si>
    <t xml:space="preserve">     </t>
  </si>
  <si>
    <t>科目细化至支出功能分类的项级科目</t>
  </si>
  <si>
    <t>表05</t>
  </si>
  <si>
    <t>一般公共预算支出表</t>
  </si>
  <si>
    <t>功能科目</t>
  </si>
  <si>
    <t>2019年执行数</t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</si>
  <si>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</si>
  <si>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</si>
  <si>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</si>
  <si>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</si>
  <si>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</si>
  <si>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</si>
  <si>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201</t>
  </si>
  <si>
    <t xml:space="preserve">2010301   </t>
  </si>
  <si>
    <t xml:space="preserve">2010302 </t>
  </si>
  <si>
    <t>2010305</t>
  </si>
  <si>
    <t xml:space="preserve">      专项业务活动（政府））</t>
  </si>
  <si>
    <t xml:space="preserve">2010308 </t>
  </si>
  <si>
    <t xml:space="preserve">2010402 </t>
  </si>
  <si>
    <t>20106</t>
  </si>
  <si>
    <t xml:space="preserve">2010699 </t>
  </si>
  <si>
    <t>20111</t>
  </si>
  <si>
    <t xml:space="preserve">2011102 </t>
  </si>
  <si>
    <t xml:space="preserve">20113 </t>
  </si>
  <si>
    <t xml:space="preserve">2011308 </t>
  </si>
  <si>
    <t xml:space="preserve">20129 </t>
  </si>
  <si>
    <t xml:space="preserve">2012999  </t>
  </si>
  <si>
    <t>20132</t>
  </si>
  <si>
    <t xml:space="preserve">2013202  </t>
  </si>
  <si>
    <t>20133</t>
  </si>
  <si>
    <t xml:space="preserve">2013302  </t>
  </si>
  <si>
    <t xml:space="preserve">      一般行政管理事务（宣传）</t>
  </si>
  <si>
    <t>20138</t>
  </si>
  <si>
    <t xml:space="preserve">    市场监督管理实务</t>
  </si>
  <si>
    <t>/</t>
  </si>
  <si>
    <t>2013816</t>
  </si>
  <si>
    <t xml:space="preserve">20199 </t>
  </si>
  <si>
    <t xml:space="preserve">2019999 </t>
  </si>
  <si>
    <t xml:space="preserve">203 </t>
  </si>
  <si>
    <t xml:space="preserve">20399 </t>
  </si>
  <si>
    <t xml:space="preserve">    其他国防支出</t>
  </si>
  <si>
    <t xml:space="preserve">2039901 </t>
  </si>
  <si>
    <t xml:space="preserve">      其他国防支出</t>
  </si>
  <si>
    <t>204</t>
  </si>
  <si>
    <t xml:space="preserve">20499 </t>
  </si>
  <si>
    <t xml:space="preserve">    其他公共安全支出</t>
  </si>
  <si>
    <t xml:space="preserve">2049901 </t>
  </si>
  <si>
    <t xml:space="preserve">      其他公共安全支出</t>
  </si>
  <si>
    <t xml:space="preserve">205  </t>
  </si>
  <si>
    <t xml:space="preserve">20502 </t>
  </si>
  <si>
    <t xml:space="preserve">2050299  </t>
  </si>
  <si>
    <t xml:space="preserve">207 </t>
  </si>
  <si>
    <t xml:space="preserve">20701 </t>
  </si>
  <si>
    <t xml:space="preserve">    文化和旅游</t>
  </si>
  <si>
    <t xml:space="preserve">2070109 </t>
  </si>
  <si>
    <t xml:space="preserve">      群众文化</t>
  </si>
  <si>
    <t xml:space="preserve">20703 </t>
  </si>
  <si>
    <t xml:space="preserve">    体育</t>
  </si>
  <si>
    <t xml:space="preserve">2070308 </t>
  </si>
  <si>
    <t xml:space="preserve">      群众体育</t>
  </si>
  <si>
    <t xml:space="preserve">208 </t>
  </si>
  <si>
    <t xml:space="preserve">20801 </t>
  </si>
  <si>
    <t xml:space="preserve">    人力资源和社会保障管理事务</t>
  </si>
  <si>
    <t xml:space="preserve">2080109 </t>
  </si>
  <si>
    <t xml:space="preserve">      社会保险经办机构</t>
  </si>
  <si>
    <t xml:space="preserve">20802 </t>
  </si>
  <si>
    <t xml:space="preserve">    民政管理事务</t>
  </si>
  <si>
    <t xml:space="preserve">2080208  </t>
  </si>
  <si>
    <t xml:space="preserve">      基层政权和社区建设</t>
  </si>
  <si>
    <t xml:space="preserve">2080299  </t>
  </si>
  <si>
    <t xml:space="preserve">      其他民政管理事务支出</t>
  </si>
  <si>
    <t>20810</t>
  </si>
  <si>
    <t xml:space="preserve">    社会福利</t>
  </si>
  <si>
    <t>2081002</t>
  </si>
  <si>
    <t xml:space="preserve">      老年福利</t>
  </si>
  <si>
    <t>2081006</t>
  </si>
  <si>
    <t xml:space="preserve">      养老服务</t>
  </si>
  <si>
    <t xml:space="preserve">20811  </t>
  </si>
  <si>
    <t xml:space="preserve">    残疾人事业</t>
  </si>
  <si>
    <t xml:space="preserve">2081199  </t>
  </si>
  <si>
    <t xml:space="preserve">      其他残疾人事业支出</t>
  </si>
  <si>
    <t xml:space="preserve">20899  </t>
  </si>
  <si>
    <t xml:space="preserve">    其他社会保障和就业支出</t>
  </si>
  <si>
    <t>2089901</t>
  </si>
  <si>
    <t xml:space="preserve">      其他社会保障和就业支出</t>
  </si>
  <si>
    <t xml:space="preserve">210  </t>
  </si>
  <si>
    <t xml:space="preserve">21001  </t>
  </si>
  <si>
    <t xml:space="preserve">    卫生健康管理事务</t>
  </si>
  <si>
    <t>2100199</t>
  </si>
  <si>
    <t xml:space="preserve">    其他卫生健康管理事务支出</t>
  </si>
  <si>
    <t>21007</t>
  </si>
  <si>
    <t xml:space="preserve">    计划生育事务</t>
  </si>
  <si>
    <t>2100717</t>
  </si>
  <si>
    <t xml:space="preserve">      计划生育服务</t>
  </si>
  <si>
    <t>21016</t>
  </si>
  <si>
    <t xml:space="preserve">    老龄卫生健康事务</t>
  </si>
  <si>
    <t>2101601</t>
  </si>
  <si>
    <t xml:space="preserve">       老龄卫生健康事务</t>
  </si>
  <si>
    <t>21099</t>
  </si>
  <si>
    <t>2109901</t>
  </si>
  <si>
    <t xml:space="preserve">      其他卫生健康支出</t>
  </si>
  <si>
    <t xml:space="preserve">211 </t>
  </si>
  <si>
    <t xml:space="preserve">21199  </t>
  </si>
  <si>
    <t xml:space="preserve">    其他节能环保支出</t>
  </si>
  <si>
    <t xml:space="preserve">2119901 </t>
  </si>
  <si>
    <t xml:space="preserve">212 </t>
  </si>
  <si>
    <t>21201</t>
  </si>
  <si>
    <t xml:space="preserve">    城乡社区管理事务</t>
  </si>
  <si>
    <t>2120199</t>
  </si>
  <si>
    <t xml:space="preserve">      其他城乡社区管理事务支出</t>
  </si>
  <si>
    <t>21202</t>
  </si>
  <si>
    <t xml:space="preserve">    城乡社区规划与管理</t>
  </si>
  <si>
    <t>2120201</t>
  </si>
  <si>
    <t xml:space="preserve">      城乡社区规划与管理</t>
  </si>
  <si>
    <t xml:space="preserve">21203 </t>
  </si>
  <si>
    <t xml:space="preserve">    城乡社区公共设施</t>
  </si>
  <si>
    <t xml:space="preserve">2120399  </t>
  </si>
  <si>
    <t xml:space="preserve">      其他城乡社区公共设施支出</t>
  </si>
  <si>
    <t xml:space="preserve">213 </t>
  </si>
  <si>
    <t>21301</t>
  </si>
  <si>
    <t xml:space="preserve">    农业农村</t>
  </si>
  <si>
    <t xml:space="preserve">2130108   </t>
  </si>
  <si>
    <t xml:space="preserve">      病虫害控制</t>
  </si>
  <si>
    <t xml:space="preserve">2130111 </t>
  </si>
  <si>
    <t xml:space="preserve">      统计监测与信息服务（农业）</t>
  </si>
  <si>
    <t xml:space="preserve">2130112  </t>
  </si>
  <si>
    <t xml:space="preserve">      行业业务管理</t>
  </si>
  <si>
    <t xml:space="preserve">2130124   </t>
  </si>
  <si>
    <t xml:space="preserve">      农业合作经济</t>
  </si>
  <si>
    <t>2130126</t>
  </si>
  <si>
    <t xml:space="preserve">      农村公益事业</t>
  </si>
  <si>
    <t>21302</t>
  </si>
  <si>
    <t xml:space="preserve">    林业和草原</t>
  </si>
  <si>
    <t xml:space="preserve">2130299  </t>
  </si>
  <si>
    <t xml:space="preserve">     其他林业和草原支出</t>
  </si>
  <si>
    <t>21303</t>
  </si>
  <si>
    <t xml:space="preserve">    水利</t>
  </si>
  <si>
    <t>2130399</t>
  </si>
  <si>
    <t xml:space="preserve">     其他水利支出</t>
  </si>
  <si>
    <t>21307</t>
  </si>
  <si>
    <t xml:space="preserve">    农村综合改革</t>
  </si>
  <si>
    <t>2130705</t>
  </si>
  <si>
    <t xml:space="preserve">    对村民委员会和村党支部的补助</t>
  </si>
  <si>
    <t xml:space="preserve">215  </t>
  </si>
  <si>
    <t xml:space="preserve">21599 </t>
  </si>
  <si>
    <t xml:space="preserve">    其他资源勘探信息等支出</t>
  </si>
  <si>
    <t xml:space="preserve">2159999 </t>
  </si>
  <si>
    <t xml:space="preserve">      其他资源勘探信息等支出</t>
  </si>
  <si>
    <t xml:space="preserve">224 </t>
  </si>
  <si>
    <t xml:space="preserve">22401 </t>
  </si>
  <si>
    <t xml:space="preserve">    应急管理事务</t>
  </si>
  <si>
    <t>2240106</t>
  </si>
  <si>
    <t xml:space="preserve">      安全监管</t>
  </si>
  <si>
    <t>2240199</t>
  </si>
  <si>
    <t xml:space="preserve">      其他应急管理支出</t>
  </si>
  <si>
    <t xml:space="preserve">22402 </t>
  </si>
  <si>
    <t xml:space="preserve">    消防事务</t>
  </si>
  <si>
    <t>2240204</t>
  </si>
  <si>
    <t xml:space="preserve">      消防应急救援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</si>
  <si>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</si>
  <si>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</si>
  <si>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</si>
  <si>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</si>
  <si>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</si>
  <si>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</si>
  <si>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 xml:space="preserve">  工资福利支出</t>
  </si>
  <si>
    <t>基本工资</t>
  </si>
  <si>
    <t>津贴补贴</t>
  </si>
  <si>
    <t xml:space="preserve">           奖金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</si>
  <si>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</si>
  <si>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</si>
  <si>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</si>
  <si>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</si>
  <si>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</si>
  <si>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</si>
  <si>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</si>
  <si>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其他工资福利支出</t>
  </si>
  <si>
    <t xml:space="preserve">  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</si>
  <si>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</si>
  <si>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</si>
  <si>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</si>
  <si>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</si>
  <si>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</si>
  <si>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</si>
  <si>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</si>
  <si>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</si>
  <si>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</si>
  <si>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</si>
  <si>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</si>
  <si>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劳务费</t>
  </si>
  <si>
    <t>委托业务费</t>
  </si>
  <si>
    <t>其他交通费用</t>
  </si>
  <si>
    <t>其他商品和服务支出</t>
  </si>
  <si>
    <t>对个人和家庭的补助支出</t>
  </si>
  <si>
    <t>退休费</t>
  </si>
  <si>
    <t>抚恤金</t>
  </si>
  <si>
    <t>其他对个人和家庭的补助支出</t>
  </si>
  <si>
    <t>科目细化至支出部门预算支出经济分类的款级科目</t>
  </si>
  <si>
    <t>表07</t>
  </si>
  <si>
    <t>政府性基金预算支出表</t>
  </si>
  <si>
    <t>本年政府性基金预算支出</t>
  </si>
  <si>
    <t>蛟川街道办事处没有政府性基金预算拨款安排的支出，故本表无数据。</t>
  </si>
  <si>
    <t>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</si>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</sst>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  <numFmt numFmtId="179" formatCode="#,##0.0000"/>
    <numFmt numFmtId="180" formatCode=";;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方正书宋_GBK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方正书宋_GBK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方正书宋_GBK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5" fillId="10" borderId="1" applyNumberFormat="0" applyAlignment="0" applyProtection="0"/>
    <xf numFmtId="0" fontId="31" fillId="11" borderId="7" applyNumberFormat="0" applyAlignment="0" applyProtection="0"/>
    <xf numFmtId="0" fontId="34" fillId="3" borderId="0" applyNumberFormat="0" applyBorder="0" applyAlignment="0" applyProtection="0"/>
    <xf numFmtId="0" fontId="23" fillId="12" borderId="0" applyNumberFormat="0" applyBorder="0" applyAlignment="0" applyProtection="0"/>
    <xf numFmtId="0" fontId="36" fillId="0" borderId="8" applyNumberFormat="0" applyFill="0" applyAlignment="0" applyProtection="0"/>
    <xf numFmtId="0" fontId="26" fillId="0" borderId="9" applyNumberFormat="0" applyFill="0" applyAlignment="0" applyProtection="0"/>
    <xf numFmtId="0" fontId="37" fillId="2" borderId="0" applyNumberFormat="0" applyBorder="0" applyAlignment="0" applyProtection="0"/>
    <xf numFmtId="0" fontId="29" fillId="13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5" borderId="0" applyNumberFormat="0" applyBorder="0" applyAlignment="0" applyProtection="0"/>
    <xf numFmtId="0" fontId="3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3" fillId="20" borderId="0" applyNumberFormat="0" applyBorder="0" applyAlignment="0" applyProtection="0"/>
    <xf numFmtId="0" fontId="3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4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40" fillId="0" borderId="0" xfId="0" applyNumberFormat="1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vertical="center" wrapText="1"/>
    </xf>
    <xf numFmtId="176" fontId="42" fillId="0" borderId="0" xfId="0" applyNumberFormat="1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/>
    </xf>
    <xf numFmtId="4" fontId="44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" fontId="45" fillId="0" borderId="19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" fontId="3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4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11" fillId="0" borderId="19" xfId="0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Alignment="1">
      <alignment vertical="center"/>
    </xf>
    <xf numFmtId="4" fontId="4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8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right" vertical="center"/>
    </xf>
    <xf numFmtId="179" fontId="3" fillId="16" borderId="0" xfId="0" applyNumberFormat="1" applyFont="1" applyFill="1" applyAlignment="1" applyProtection="1">
      <alignment/>
      <protection/>
    </xf>
    <xf numFmtId="4" fontId="3" fillId="16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80" fontId="3" fillId="16" borderId="0" xfId="0" applyNumberFormat="1" applyFont="1" applyFill="1" applyAlignment="1" applyProtection="1">
      <alignment/>
      <protection/>
    </xf>
    <xf numFmtId="0" fontId="11" fillId="0" borderId="10" xfId="0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8"/>
  <sheetViews>
    <sheetView workbookViewId="0" topLeftCell="A1">
      <selection activeCell="D7" sqref="D7"/>
    </sheetView>
  </sheetViews>
  <sheetFormatPr defaultColWidth="6.875" defaultRowHeight="19.5" customHeight="1"/>
  <cols>
    <col min="1" max="1" width="34.875" style="13" customWidth="1"/>
    <col min="2" max="2" width="31.50390625" style="0" customWidth="1"/>
    <col min="3" max="3" width="40.875" style="0" customWidth="1"/>
    <col min="4" max="4" width="17.75390625" style="0" customWidth="1"/>
    <col min="5" max="10" width="6.875" style="13" customWidth="1"/>
    <col min="11" max="31" width="6.875" style="13" hidden="1" customWidth="1"/>
    <col min="32" max="253" width="6.875" style="13" customWidth="1"/>
  </cols>
  <sheetData>
    <row r="1" ht="19.5" customHeight="1">
      <c r="A1" s="52" t="s">
        <v>0</v>
      </c>
    </row>
    <row r="2" spans="1:4" ht="15" customHeight="1">
      <c r="A2" s="118"/>
      <c r="D2" s="119" t="s">
        <v>1</v>
      </c>
    </row>
    <row r="3" spans="1:253" s="155" customFormat="1" ht="28.5" customHeight="1">
      <c r="A3" s="120" t="s">
        <v>2</v>
      </c>
      <c r="B3" s="120"/>
      <c r="C3" s="121"/>
      <c r="D3" s="12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12" ht="15" customHeight="1">
      <c r="A4" s="7" t="s">
        <v>3</v>
      </c>
      <c r="B4" s="13"/>
      <c r="C4" s="13"/>
      <c r="D4" s="122" t="s">
        <v>4</v>
      </c>
      <c r="H4" s="156"/>
      <c r="I4" s="156"/>
      <c r="J4" s="156"/>
      <c r="K4" s="156"/>
      <c r="L4" s="156"/>
    </row>
    <row r="5" spans="1:20" ht="21" customHeight="1">
      <c r="A5" s="123" t="s">
        <v>5</v>
      </c>
      <c r="B5" s="124"/>
      <c r="C5" s="123" t="s">
        <v>6</v>
      </c>
      <c r="D5" s="125"/>
      <c r="E5" s="156"/>
      <c r="H5" s="156"/>
      <c r="I5" s="156"/>
      <c r="J5" s="156"/>
      <c r="K5" s="156"/>
      <c r="L5" s="156"/>
      <c r="M5" s="156"/>
      <c r="Q5" s="156"/>
      <c r="R5" s="156"/>
      <c r="S5" s="156"/>
      <c r="T5" s="156"/>
    </row>
    <row r="6" spans="1:30" ht="21" customHeight="1">
      <c r="A6" s="126" t="s">
        <v>7</v>
      </c>
      <c r="B6" s="126" t="s">
        <v>8</v>
      </c>
      <c r="C6" s="126" t="s">
        <v>7</v>
      </c>
      <c r="D6" s="33" t="s">
        <v>8</v>
      </c>
      <c r="E6" s="156"/>
      <c r="F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T6" s="156"/>
      <c r="U6" s="156"/>
      <c r="AD6" s="156"/>
    </row>
    <row r="7" spans="1:24" ht="21" customHeight="1">
      <c r="A7" s="44" t="s">
        <v>9</v>
      </c>
      <c r="B7" s="127">
        <v>12314.1</v>
      </c>
      <c r="C7" s="129" t="s">
        <v>10</v>
      </c>
      <c r="D7" s="102">
        <f>D8+D10+D15+D17+D19+D21+D23+D25+D27+D29+D31</f>
        <v>5881</v>
      </c>
      <c r="E7" s="156"/>
      <c r="F7" s="156"/>
      <c r="G7" s="157"/>
      <c r="J7" s="156"/>
      <c r="K7" s="159" t="s">
        <v>11</v>
      </c>
      <c r="L7" s="160" t="s">
        <v>12</v>
      </c>
      <c r="M7" s="160" t="s">
        <v>13</v>
      </c>
      <c r="N7" s="160" t="s">
        <v>14</v>
      </c>
      <c r="O7" s="159" t="s">
        <v>15</v>
      </c>
      <c r="P7" s="159" t="s">
        <v>16</v>
      </c>
      <c r="Q7" s="160" t="s">
        <v>17</v>
      </c>
      <c r="R7" s="159" t="s">
        <v>18</v>
      </c>
      <c r="S7" s="160" t="s">
        <v>19</v>
      </c>
      <c r="T7" s="162" t="s">
        <v>20</v>
      </c>
      <c r="U7" s="159" t="s">
        <v>19</v>
      </c>
      <c r="V7" s="159" t="s">
        <v>19</v>
      </c>
      <c r="W7" s="159" t="s">
        <v>21</v>
      </c>
      <c r="X7" s="159" t="s">
        <v>22</v>
      </c>
    </row>
    <row r="8" spans="1:28" ht="21" customHeight="1">
      <c r="A8" s="128" t="s">
        <v>23</v>
      </c>
      <c r="B8" s="127">
        <v>12314.1</v>
      </c>
      <c r="C8" s="108" t="s">
        <v>24</v>
      </c>
      <c r="D8" s="102">
        <v>5</v>
      </c>
      <c r="F8" s="156"/>
      <c r="H8" s="156"/>
      <c r="I8" s="156"/>
      <c r="K8" s="161"/>
      <c r="L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B8" s="156"/>
    </row>
    <row r="9" spans="1:29" ht="21" customHeight="1">
      <c r="A9" s="128" t="s">
        <v>25</v>
      </c>
      <c r="B9" s="127" t="s">
        <v>26</v>
      </c>
      <c r="C9" s="108" t="s">
        <v>27</v>
      </c>
      <c r="D9" s="102">
        <v>5</v>
      </c>
      <c r="F9" s="156"/>
      <c r="J9" s="156"/>
      <c r="K9" s="156"/>
      <c r="L9" s="156"/>
      <c r="O9" s="156"/>
      <c r="R9" s="156"/>
      <c r="S9" s="156"/>
      <c r="T9" s="156"/>
      <c r="U9" s="156"/>
      <c r="X9" s="156"/>
      <c r="Y9" s="156"/>
      <c r="AC9" s="156"/>
    </row>
    <row r="10" spans="1:28" ht="21" customHeight="1">
      <c r="A10" s="44" t="s">
        <v>28</v>
      </c>
      <c r="B10" s="127"/>
      <c r="C10" s="108" t="s">
        <v>29</v>
      </c>
      <c r="D10" s="102">
        <f>SUM(D11:D14)</f>
        <v>5191.5</v>
      </c>
      <c r="E10" s="156"/>
      <c r="F10" s="156"/>
      <c r="O10" s="156"/>
      <c r="P10" s="156"/>
      <c r="Q10" s="156"/>
      <c r="R10" s="156"/>
      <c r="S10" s="156"/>
      <c r="T10" s="156"/>
      <c r="AB10" s="156"/>
    </row>
    <row r="11" spans="1:31" ht="30" customHeight="1">
      <c r="A11" s="132" t="s">
        <v>30</v>
      </c>
      <c r="B11" s="127"/>
      <c r="C11" s="131" t="s">
        <v>31</v>
      </c>
      <c r="D11" s="102">
        <v>5031.5</v>
      </c>
      <c r="E11" s="156"/>
      <c r="F11" s="156"/>
      <c r="N11" s="156"/>
      <c r="O11" s="156"/>
      <c r="P11" s="156"/>
      <c r="Q11" s="156"/>
      <c r="R11" s="156"/>
      <c r="AE11" s="156"/>
    </row>
    <row r="12" spans="1:17" ht="21" customHeight="1">
      <c r="A12" s="132" t="s">
        <v>32</v>
      </c>
      <c r="B12" s="158"/>
      <c r="C12" s="108" t="s">
        <v>33</v>
      </c>
      <c r="D12" s="102">
        <v>110</v>
      </c>
      <c r="E12" s="156"/>
      <c r="F12" s="156"/>
      <c r="G12" s="156"/>
      <c r="I12" s="156"/>
      <c r="N12" s="156"/>
      <c r="O12" s="156"/>
      <c r="P12" s="156"/>
      <c r="Q12" s="156"/>
    </row>
    <row r="13" spans="1:9" ht="21" customHeight="1">
      <c r="A13" s="132" t="s">
        <v>34</v>
      </c>
      <c r="B13" s="158"/>
      <c r="C13" s="108" t="s">
        <v>35</v>
      </c>
      <c r="D13" s="102">
        <v>20</v>
      </c>
      <c r="E13" s="156"/>
      <c r="F13" s="156"/>
      <c r="G13" s="156"/>
      <c r="I13" s="156"/>
    </row>
    <row r="14" spans="1:9" ht="21" customHeight="1">
      <c r="A14" s="132"/>
      <c r="B14" s="158"/>
      <c r="C14" s="108" t="s">
        <v>36</v>
      </c>
      <c r="D14" s="102">
        <v>30</v>
      </c>
      <c r="E14" s="156"/>
      <c r="F14" s="156"/>
      <c r="G14" s="156"/>
      <c r="I14" s="156"/>
    </row>
    <row r="15" spans="1:9" ht="21" customHeight="1">
      <c r="A15" s="132"/>
      <c r="B15" s="158"/>
      <c r="C15" s="108" t="s">
        <v>37</v>
      </c>
      <c r="D15" s="102">
        <v>22</v>
      </c>
      <c r="E15" s="156"/>
      <c r="F15" s="156"/>
      <c r="G15" s="156"/>
      <c r="I15" s="156"/>
    </row>
    <row r="16" spans="1:9" ht="21" customHeight="1">
      <c r="A16" s="132"/>
      <c r="B16" s="158"/>
      <c r="C16" s="108" t="s">
        <v>38</v>
      </c>
      <c r="D16" s="102">
        <v>22</v>
      </c>
      <c r="E16" s="156"/>
      <c r="F16" s="156"/>
      <c r="G16" s="156"/>
      <c r="I16" s="156"/>
    </row>
    <row r="17" spans="1:9" ht="21" customHeight="1">
      <c r="A17" s="132"/>
      <c r="B17" s="158"/>
      <c r="C17" s="108" t="s">
        <v>39</v>
      </c>
      <c r="D17" s="102">
        <v>25.5</v>
      </c>
      <c r="E17" s="156"/>
      <c r="F17" s="156"/>
      <c r="G17" s="156"/>
      <c r="I17" s="156"/>
    </row>
    <row r="18" spans="1:9" ht="21" customHeight="1">
      <c r="A18" s="132"/>
      <c r="B18" s="158"/>
      <c r="C18" s="108" t="s">
        <v>40</v>
      </c>
      <c r="D18" s="102">
        <v>25.5</v>
      </c>
      <c r="E18" s="156"/>
      <c r="F18" s="156"/>
      <c r="G18" s="156"/>
      <c r="I18" s="156"/>
    </row>
    <row r="19" spans="1:9" ht="21" customHeight="1">
      <c r="A19" s="132"/>
      <c r="B19" s="158"/>
      <c r="C19" s="108" t="s">
        <v>41</v>
      </c>
      <c r="D19" s="102">
        <v>12</v>
      </c>
      <c r="E19" s="156"/>
      <c r="F19" s="156"/>
      <c r="G19" s="156"/>
      <c r="I19" s="156"/>
    </row>
    <row r="20" spans="1:9" ht="21" customHeight="1">
      <c r="A20" s="132"/>
      <c r="B20" s="158"/>
      <c r="C20" s="108" t="s">
        <v>42</v>
      </c>
      <c r="D20" s="102">
        <v>12</v>
      </c>
      <c r="E20" s="156"/>
      <c r="F20" s="156"/>
      <c r="G20" s="156"/>
      <c r="I20" s="156"/>
    </row>
    <row r="21" spans="1:9" ht="21" customHeight="1">
      <c r="A21" s="132"/>
      <c r="B21" s="158"/>
      <c r="C21" s="108" t="s">
        <v>43</v>
      </c>
      <c r="D21" s="102">
        <v>40</v>
      </c>
      <c r="E21" s="156"/>
      <c r="F21" s="156"/>
      <c r="G21" s="156"/>
      <c r="I21" s="156"/>
    </row>
    <row r="22" spans="1:9" ht="21" customHeight="1">
      <c r="A22" s="132"/>
      <c r="B22" s="158"/>
      <c r="C22" s="108" t="s">
        <v>44</v>
      </c>
      <c r="D22" s="102">
        <v>40</v>
      </c>
      <c r="E22" s="156"/>
      <c r="F22" s="156"/>
      <c r="G22" s="156"/>
      <c r="I22" s="156"/>
    </row>
    <row r="23" spans="1:9" ht="21" customHeight="1">
      <c r="A23" s="132"/>
      <c r="B23" s="158"/>
      <c r="C23" s="108" t="s">
        <v>45</v>
      </c>
      <c r="D23" s="102">
        <v>159</v>
      </c>
      <c r="E23" s="156"/>
      <c r="F23" s="156"/>
      <c r="G23" s="156"/>
      <c r="I23" s="156"/>
    </row>
    <row r="24" spans="1:9" ht="21" customHeight="1">
      <c r="A24" s="132"/>
      <c r="B24" s="158"/>
      <c r="C24" s="108" t="s">
        <v>46</v>
      </c>
      <c r="D24" s="102">
        <v>159</v>
      </c>
      <c r="E24" s="156"/>
      <c r="F24" s="156"/>
      <c r="G24" s="156"/>
      <c r="I24" s="156"/>
    </row>
    <row r="25" spans="1:9" ht="21" customHeight="1">
      <c r="A25" s="132"/>
      <c r="B25" s="158"/>
      <c r="C25" s="108" t="s">
        <v>47</v>
      </c>
      <c r="D25" s="102">
        <v>63</v>
      </c>
      <c r="E25" s="156"/>
      <c r="F25" s="156"/>
      <c r="G25" s="156"/>
      <c r="I25" s="156"/>
    </row>
    <row r="26" spans="1:9" ht="21" customHeight="1">
      <c r="A26" s="132"/>
      <c r="B26" s="158"/>
      <c r="C26" s="108" t="s">
        <v>48</v>
      </c>
      <c r="D26" s="102">
        <v>63</v>
      </c>
      <c r="E26" s="156"/>
      <c r="F26" s="156"/>
      <c r="G26" s="156"/>
      <c r="I26" s="156"/>
    </row>
    <row r="27" spans="1:9" ht="21" customHeight="1">
      <c r="A27" s="132"/>
      <c r="B27" s="158"/>
      <c r="C27" s="108" t="s">
        <v>49</v>
      </c>
      <c r="D27" s="102">
        <v>96</v>
      </c>
      <c r="E27" s="156"/>
      <c r="F27" s="156"/>
      <c r="G27" s="156"/>
      <c r="I27" s="156"/>
    </row>
    <row r="28" spans="1:9" ht="21" customHeight="1">
      <c r="A28" s="132"/>
      <c r="B28" s="158"/>
      <c r="C28" s="108" t="s">
        <v>50</v>
      </c>
      <c r="D28" s="102">
        <v>96</v>
      </c>
      <c r="E28" s="156"/>
      <c r="F28" s="156"/>
      <c r="G28" s="156"/>
      <c r="I28" s="156"/>
    </row>
    <row r="29" spans="1:9" ht="21" customHeight="1">
      <c r="A29" s="132"/>
      <c r="B29" s="158"/>
      <c r="C29" s="108" t="s">
        <v>51</v>
      </c>
      <c r="D29" s="102">
        <v>27</v>
      </c>
      <c r="E29" s="156"/>
      <c r="F29" s="156"/>
      <c r="G29" s="156"/>
      <c r="I29" s="156"/>
    </row>
    <row r="30" spans="1:9" ht="21" customHeight="1">
      <c r="A30" s="132"/>
      <c r="B30" s="158"/>
      <c r="C30" s="108" t="s">
        <v>52</v>
      </c>
      <c r="D30" s="102">
        <v>27</v>
      </c>
      <c r="E30" s="156"/>
      <c r="F30" s="156"/>
      <c r="G30" s="156"/>
      <c r="I30" s="156"/>
    </row>
    <row r="31" spans="1:9" ht="21" customHeight="1">
      <c r="A31" s="132"/>
      <c r="B31" s="158"/>
      <c r="C31" s="108" t="s">
        <v>53</v>
      </c>
      <c r="D31" s="102">
        <v>240</v>
      </c>
      <c r="E31" s="156"/>
      <c r="F31" s="156"/>
      <c r="G31" s="156"/>
      <c r="I31" s="156"/>
    </row>
    <row r="32" spans="1:9" ht="21" customHeight="1">
      <c r="A32" s="132"/>
      <c r="B32" s="158"/>
      <c r="C32" s="108" t="s">
        <v>54</v>
      </c>
      <c r="D32" s="102">
        <v>240</v>
      </c>
      <c r="E32" s="156"/>
      <c r="F32" s="156"/>
      <c r="G32" s="156"/>
      <c r="I32" s="156"/>
    </row>
    <row r="33" spans="1:9" ht="21" customHeight="1">
      <c r="A33" s="132"/>
      <c r="B33" s="158"/>
      <c r="C33" s="129" t="s">
        <v>55</v>
      </c>
      <c r="D33" s="102">
        <v>18</v>
      </c>
      <c r="E33" s="156"/>
      <c r="F33" s="156"/>
      <c r="G33" s="156"/>
      <c r="I33" s="156"/>
    </row>
    <row r="34" spans="1:9" ht="21" customHeight="1">
      <c r="A34" s="132"/>
      <c r="B34" s="158"/>
      <c r="C34" s="108" t="s">
        <v>56</v>
      </c>
      <c r="D34" s="102">
        <v>18</v>
      </c>
      <c r="E34" s="156"/>
      <c r="F34" s="156"/>
      <c r="G34" s="156"/>
      <c r="I34" s="156"/>
    </row>
    <row r="35" spans="1:9" ht="21" customHeight="1">
      <c r="A35" s="132"/>
      <c r="B35" s="158"/>
      <c r="C35" s="108" t="s">
        <v>57</v>
      </c>
      <c r="D35" s="102">
        <v>18</v>
      </c>
      <c r="E35" s="156"/>
      <c r="F35" s="156"/>
      <c r="G35" s="156"/>
      <c r="I35" s="156"/>
    </row>
    <row r="36" spans="1:9" ht="21" customHeight="1">
      <c r="A36" s="132"/>
      <c r="B36" s="158"/>
      <c r="C36" s="129" t="s">
        <v>58</v>
      </c>
      <c r="D36" s="102">
        <v>188</v>
      </c>
      <c r="E36" s="156"/>
      <c r="F36" s="156"/>
      <c r="G36" s="156"/>
      <c r="I36" s="156"/>
    </row>
    <row r="37" spans="1:9" ht="21" customHeight="1">
      <c r="A37" s="132"/>
      <c r="B37" s="158"/>
      <c r="C37" s="108" t="s">
        <v>59</v>
      </c>
      <c r="D37" s="102">
        <v>188</v>
      </c>
      <c r="E37" s="156"/>
      <c r="F37" s="156"/>
      <c r="G37" s="156"/>
      <c r="I37" s="156"/>
    </row>
    <row r="38" spans="1:9" ht="21" customHeight="1">
      <c r="A38" s="132"/>
      <c r="B38" s="158"/>
      <c r="C38" s="108" t="s">
        <v>60</v>
      </c>
      <c r="D38" s="102">
        <v>188</v>
      </c>
      <c r="E38" s="156"/>
      <c r="F38" s="156"/>
      <c r="G38" s="156"/>
      <c r="I38" s="156"/>
    </row>
    <row r="39" spans="1:9" ht="21" customHeight="1">
      <c r="A39" s="132"/>
      <c r="B39" s="158"/>
      <c r="C39" s="129" t="s">
        <v>61</v>
      </c>
      <c r="D39" s="102">
        <v>3</v>
      </c>
      <c r="E39" s="156"/>
      <c r="F39" s="156"/>
      <c r="G39" s="156"/>
      <c r="I39" s="156"/>
    </row>
    <row r="40" spans="1:9" ht="21" customHeight="1">
      <c r="A40" s="132"/>
      <c r="B40" s="158"/>
      <c r="C40" s="108" t="s">
        <v>62</v>
      </c>
      <c r="D40" s="102">
        <v>3</v>
      </c>
      <c r="E40" s="156"/>
      <c r="F40" s="156"/>
      <c r="G40" s="156"/>
      <c r="I40" s="156"/>
    </row>
    <row r="41" spans="1:9" ht="21" customHeight="1">
      <c r="A41" s="132"/>
      <c r="B41" s="158"/>
      <c r="C41" s="108" t="s">
        <v>63</v>
      </c>
      <c r="D41" s="102">
        <v>3</v>
      </c>
      <c r="E41" s="156"/>
      <c r="F41" s="156"/>
      <c r="G41" s="156"/>
      <c r="I41" s="156"/>
    </row>
    <row r="42" spans="1:9" ht="21" customHeight="1">
      <c r="A42" s="132"/>
      <c r="B42" s="158"/>
      <c r="C42" s="129" t="s">
        <v>64</v>
      </c>
      <c r="D42" s="102">
        <v>160</v>
      </c>
      <c r="E42" s="156"/>
      <c r="F42" s="156"/>
      <c r="G42" s="156"/>
      <c r="I42" s="156"/>
    </row>
    <row r="43" spans="1:9" ht="21" customHeight="1">
      <c r="A43" s="132"/>
      <c r="B43" s="158"/>
      <c r="C43" s="108" t="s">
        <v>65</v>
      </c>
      <c r="D43" s="102">
        <v>120</v>
      </c>
      <c r="E43" s="156"/>
      <c r="F43" s="156"/>
      <c r="G43" s="156"/>
      <c r="I43" s="156"/>
    </row>
    <row r="44" spans="1:9" ht="21" customHeight="1">
      <c r="A44" s="132"/>
      <c r="B44" s="158"/>
      <c r="C44" s="108" t="s">
        <v>66</v>
      </c>
      <c r="D44" s="102">
        <v>120</v>
      </c>
      <c r="E44" s="156"/>
      <c r="F44" s="156"/>
      <c r="G44" s="156"/>
      <c r="I44" s="156"/>
    </row>
    <row r="45" spans="1:9" ht="21" customHeight="1">
      <c r="A45" s="132"/>
      <c r="B45" s="158"/>
      <c r="C45" s="108" t="s">
        <v>67</v>
      </c>
      <c r="D45" s="102">
        <v>40</v>
      </c>
      <c r="E45" s="156"/>
      <c r="F45" s="156"/>
      <c r="G45" s="156"/>
      <c r="I45" s="156"/>
    </row>
    <row r="46" spans="1:9" ht="21" customHeight="1">
      <c r="A46" s="132"/>
      <c r="B46" s="158"/>
      <c r="C46" s="108" t="s">
        <v>68</v>
      </c>
      <c r="D46" s="102">
        <v>40</v>
      </c>
      <c r="E46" s="156"/>
      <c r="F46" s="156"/>
      <c r="G46" s="156"/>
      <c r="I46" s="156"/>
    </row>
    <row r="47" spans="1:9" ht="21" customHeight="1">
      <c r="A47" s="132"/>
      <c r="B47" s="158"/>
      <c r="C47" s="129" t="s">
        <v>69</v>
      </c>
      <c r="D47" s="102">
        <v>766.9</v>
      </c>
      <c r="E47" s="156"/>
      <c r="F47" s="156"/>
      <c r="G47" s="156"/>
      <c r="I47" s="156"/>
    </row>
    <row r="48" spans="1:9" ht="21" customHeight="1">
      <c r="A48" s="132"/>
      <c r="B48" s="158"/>
      <c r="C48" s="108" t="s">
        <v>70</v>
      </c>
      <c r="D48" s="102">
        <v>2</v>
      </c>
      <c r="E48" s="156"/>
      <c r="F48" s="156"/>
      <c r="G48" s="156"/>
      <c r="I48" s="156"/>
    </row>
    <row r="49" spans="1:9" ht="21" customHeight="1">
      <c r="A49" s="132"/>
      <c r="B49" s="158"/>
      <c r="C49" s="108" t="s">
        <v>71</v>
      </c>
      <c r="D49" s="102">
        <v>2</v>
      </c>
      <c r="E49" s="156"/>
      <c r="F49" s="156"/>
      <c r="G49" s="156"/>
      <c r="I49" s="156"/>
    </row>
    <row r="50" spans="1:9" ht="21" customHeight="1">
      <c r="A50" s="132"/>
      <c r="B50" s="158"/>
      <c r="C50" s="108" t="s">
        <v>72</v>
      </c>
      <c r="D50" s="102">
        <v>121</v>
      </c>
      <c r="E50" s="156"/>
      <c r="F50" s="156"/>
      <c r="G50" s="156"/>
      <c r="I50" s="156"/>
    </row>
    <row r="51" spans="1:9" ht="21" customHeight="1">
      <c r="A51" s="132"/>
      <c r="B51" s="158"/>
      <c r="C51" s="108" t="s">
        <v>73</v>
      </c>
      <c r="D51" s="102">
        <v>89</v>
      </c>
      <c r="E51" s="156"/>
      <c r="F51" s="156"/>
      <c r="G51" s="156"/>
      <c r="I51" s="156"/>
    </row>
    <row r="52" spans="1:9" ht="21" customHeight="1">
      <c r="A52" s="132"/>
      <c r="B52" s="158"/>
      <c r="C52" s="108" t="s">
        <v>74</v>
      </c>
      <c r="D52" s="102">
        <v>32</v>
      </c>
      <c r="E52" s="156"/>
      <c r="F52" s="156"/>
      <c r="G52" s="156"/>
      <c r="I52" s="156"/>
    </row>
    <row r="53" spans="1:9" ht="21" customHeight="1">
      <c r="A53" s="132"/>
      <c r="B53" s="158"/>
      <c r="C53" s="108" t="s">
        <v>75</v>
      </c>
      <c r="D53" s="102">
        <v>88.9</v>
      </c>
      <c r="E53" s="156"/>
      <c r="F53" s="156"/>
      <c r="G53" s="156"/>
      <c r="I53" s="156"/>
    </row>
    <row r="54" spans="1:9" ht="21" customHeight="1">
      <c r="A54" s="132"/>
      <c r="B54" s="158"/>
      <c r="C54" s="108" t="s">
        <v>76</v>
      </c>
      <c r="D54" s="102">
        <v>60</v>
      </c>
      <c r="E54" s="156"/>
      <c r="F54" s="156"/>
      <c r="G54" s="156"/>
      <c r="I54" s="156"/>
    </row>
    <row r="55" spans="1:9" ht="21" customHeight="1">
      <c r="A55" s="132"/>
      <c r="B55" s="158"/>
      <c r="C55" s="108" t="s">
        <v>77</v>
      </c>
      <c r="D55" s="102">
        <v>28.9</v>
      </c>
      <c r="E55" s="156"/>
      <c r="F55" s="156"/>
      <c r="G55" s="156"/>
      <c r="I55" s="156"/>
    </row>
    <row r="56" spans="1:9" ht="21" customHeight="1">
      <c r="A56" s="132"/>
      <c r="B56" s="158"/>
      <c r="C56" s="108" t="s">
        <v>78</v>
      </c>
      <c r="D56" s="102">
        <v>60</v>
      </c>
      <c r="E56" s="156"/>
      <c r="F56" s="156"/>
      <c r="G56" s="156"/>
      <c r="I56" s="156"/>
    </row>
    <row r="57" spans="1:9" ht="21" customHeight="1">
      <c r="A57" s="132"/>
      <c r="B57" s="158"/>
      <c r="C57" s="108" t="s">
        <v>79</v>
      </c>
      <c r="D57" s="102">
        <v>60</v>
      </c>
      <c r="E57" s="156"/>
      <c r="F57" s="156"/>
      <c r="G57" s="156"/>
      <c r="I57" s="156"/>
    </row>
    <row r="58" spans="1:9" ht="21" customHeight="1">
      <c r="A58" s="132"/>
      <c r="B58" s="158"/>
      <c r="C58" s="108" t="s">
        <v>80</v>
      </c>
      <c r="D58" s="102">
        <v>495</v>
      </c>
      <c r="E58" s="156"/>
      <c r="F58" s="156"/>
      <c r="G58" s="156"/>
      <c r="I58" s="156"/>
    </row>
    <row r="59" spans="1:9" ht="21" customHeight="1">
      <c r="A59" s="132"/>
      <c r="B59" s="158"/>
      <c r="C59" s="108" t="s">
        <v>81</v>
      </c>
      <c r="D59" s="102">
        <v>495</v>
      </c>
      <c r="E59" s="156"/>
      <c r="F59" s="156"/>
      <c r="G59" s="156"/>
      <c r="I59" s="156"/>
    </row>
    <row r="60" spans="1:9" ht="21" customHeight="1">
      <c r="A60" s="132"/>
      <c r="B60" s="158"/>
      <c r="C60" s="129" t="s">
        <v>82</v>
      </c>
      <c r="D60" s="102">
        <v>530.5</v>
      </c>
      <c r="E60" s="156"/>
      <c r="F60" s="156"/>
      <c r="G60" s="156"/>
      <c r="I60" s="156"/>
    </row>
    <row r="61" spans="1:9" ht="21" customHeight="1">
      <c r="A61" s="132"/>
      <c r="B61" s="158"/>
      <c r="C61" s="108" t="s">
        <v>83</v>
      </c>
      <c r="D61" s="102">
        <v>530.5</v>
      </c>
      <c r="E61" s="156"/>
      <c r="F61" s="156"/>
      <c r="G61" s="156"/>
      <c r="I61" s="156"/>
    </row>
    <row r="62" spans="1:9" ht="21" customHeight="1">
      <c r="A62" s="132"/>
      <c r="B62" s="158"/>
      <c r="C62" s="108" t="s">
        <v>84</v>
      </c>
      <c r="D62" s="102">
        <v>530.5</v>
      </c>
      <c r="E62" s="156"/>
      <c r="F62" s="156"/>
      <c r="G62" s="156"/>
      <c r="I62" s="156"/>
    </row>
    <row r="63" spans="1:9" ht="21" customHeight="1">
      <c r="A63" s="132"/>
      <c r="B63" s="158"/>
      <c r="C63" s="129" t="s">
        <v>85</v>
      </c>
      <c r="D63" s="102">
        <v>15</v>
      </c>
      <c r="E63" s="156"/>
      <c r="F63" s="156"/>
      <c r="G63" s="156"/>
      <c r="I63" s="156"/>
    </row>
    <row r="64" spans="1:9" ht="21" customHeight="1">
      <c r="A64" s="132"/>
      <c r="B64" s="158"/>
      <c r="C64" s="108" t="s">
        <v>86</v>
      </c>
      <c r="D64" s="102">
        <v>15</v>
      </c>
      <c r="E64" s="156"/>
      <c r="F64" s="156"/>
      <c r="G64" s="156"/>
      <c r="I64" s="156"/>
    </row>
    <row r="65" spans="1:9" ht="21" customHeight="1">
      <c r="A65" s="132"/>
      <c r="B65" s="158"/>
      <c r="C65" s="108" t="s">
        <v>87</v>
      </c>
      <c r="D65" s="102">
        <v>15</v>
      </c>
      <c r="E65" s="156"/>
      <c r="F65" s="156"/>
      <c r="G65" s="156"/>
      <c r="I65" s="156"/>
    </row>
    <row r="66" spans="1:9" ht="21" customHeight="1">
      <c r="A66" s="132"/>
      <c r="B66" s="158"/>
      <c r="C66" s="129" t="s">
        <v>88</v>
      </c>
      <c r="D66" s="102">
        <v>2855.7</v>
      </c>
      <c r="E66" s="156"/>
      <c r="F66" s="156"/>
      <c r="G66" s="156"/>
      <c r="I66" s="156"/>
    </row>
    <row r="67" spans="1:9" ht="21" customHeight="1">
      <c r="A67" s="132"/>
      <c r="B67" s="158"/>
      <c r="C67" s="108" t="s">
        <v>89</v>
      </c>
      <c r="D67" s="102">
        <v>70</v>
      </c>
      <c r="E67" s="156"/>
      <c r="F67" s="156"/>
      <c r="G67" s="156"/>
      <c r="I67" s="156"/>
    </row>
    <row r="68" spans="1:9" ht="21" customHeight="1">
      <c r="A68" s="132"/>
      <c r="B68" s="158"/>
      <c r="C68" s="108" t="s">
        <v>90</v>
      </c>
      <c r="D68" s="102">
        <v>70</v>
      </c>
      <c r="E68" s="156"/>
      <c r="F68" s="156"/>
      <c r="G68" s="156"/>
      <c r="I68" s="156"/>
    </row>
    <row r="69" spans="1:9" ht="21" customHeight="1">
      <c r="A69" s="132"/>
      <c r="B69" s="158"/>
      <c r="C69" s="108" t="s">
        <v>91</v>
      </c>
      <c r="D69" s="102">
        <v>2785.7</v>
      </c>
      <c r="E69" s="156"/>
      <c r="F69" s="156"/>
      <c r="G69" s="156"/>
      <c r="I69" s="156"/>
    </row>
    <row r="70" spans="1:9" ht="21" customHeight="1">
      <c r="A70" s="132"/>
      <c r="B70" s="158"/>
      <c r="C70" s="108" t="s">
        <v>92</v>
      </c>
      <c r="D70" s="102">
        <v>2785.7</v>
      </c>
      <c r="E70" s="156"/>
      <c r="F70" s="156"/>
      <c r="G70" s="156"/>
      <c r="I70" s="156"/>
    </row>
    <row r="71" spans="1:9" ht="21" customHeight="1">
      <c r="A71" s="132"/>
      <c r="B71" s="158"/>
      <c r="C71" s="129" t="s">
        <v>93</v>
      </c>
      <c r="D71" s="102">
        <v>1366</v>
      </c>
      <c r="E71" s="156"/>
      <c r="F71" s="156"/>
      <c r="G71" s="156"/>
      <c r="I71" s="156"/>
    </row>
    <row r="72" spans="1:9" ht="21" customHeight="1">
      <c r="A72" s="132"/>
      <c r="B72" s="158"/>
      <c r="C72" s="108" t="s">
        <v>94</v>
      </c>
      <c r="D72" s="102">
        <v>329</v>
      </c>
      <c r="E72" s="156"/>
      <c r="F72" s="156"/>
      <c r="G72" s="156"/>
      <c r="I72" s="156"/>
    </row>
    <row r="73" spans="1:9" ht="21" customHeight="1">
      <c r="A73" s="132"/>
      <c r="B73" s="158"/>
      <c r="C73" s="108" t="s">
        <v>95</v>
      </c>
      <c r="D73" s="102">
        <v>3</v>
      </c>
      <c r="E73" s="156"/>
      <c r="F73" s="156"/>
      <c r="G73" s="156"/>
      <c r="I73" s="156"/>
    </row>
    <row r="74" spans="1:9" ht="21" customHeight="1">
      <c r="A74" s="132"/>
      <c r="B74" s="158"/>
      <c r="C74" s="108" t="s">
        <v>96</v>
      </c>
      <c r="D74" s="102">
        <v>6</v>
      </c>
      <c r="E74" s="156"/>
      <c r="F74" s="156"/>
      <c r="G74" s="156"/>
      <c r="I74" s="156"/>
    </row>
    <row r="75" spans="1:9" ht="21" customHeight="1">
      <c r="A75" s="132"/>
      <c r="B75" s="158"/>
      <c r="C75" s="108" t="s">
        <v>97</v>
      </c>
      <c r="D75" s="102">
        <v>100</v>
      </c>
      <c r="E75" s="156"/>
      <c r="F75" s="156"/>
      <c r="G75" s="156"/>
      <c r="I75" s="156"/>
    </row>
    <row r="76" spans="1:9" ht="21" customHeight="1">
      <c r="A76" s="132"/>
      <c r="B76" s="158"/>
      <c r="C76" s="108" t="s">
        <v>98</v>
      </c>
      <c r="D76" s="102">
        <v>220</v>
      </c>
      <c r="E76" s="156"/>
      <c r="F76" s="156"/>
      <c r="G76" s="156"/>
      <c r="I76" s="156"/>
    </row>
    <row r="77" spans="1:9" ht="21" customHeight="1">
      <c r="A77" s="132"/>
      <c r="B77" s="158"/>
      <c r="C77" s="108" t="s">
        <v>99</v>
      </c>
      <c r="D77" s="102">
        <v>250</v>
      </c>
      <c r="E77" s="156"/>
      <c r="F77" s="156"/>
      <c r="G77" s="156"/>
      <c r="I77" s="156"/>
    </row>
    <row r="78" spans="1:9" ht="21" customHeight="1">
      <c r="A78" s="132"/>
      <c r="B78" s="158"/>
      <c r="C78" s="108" t="s">
        <v>100</v>
      </c>
      <c r="D78" s="102">
        <v>250</v>
      </c>
      <c r="E78" s="156"/>
      <c r="F78" s="156"/>
      <c r="G78" s="156"/>
      <c r="I78" s="156"/>
    </row>
    <row r="79" spans="1:9" ht="21" customHeight="1">
      <c r="A79" s="132"/>
      <c r="B79" s="158"/>
      <c r="C79" s="108" t="s">
        <v>101</v>
      </c>
      <c r="D79" s="102">
        <v>615</v>
      </c>
      <c r="E79" s="156"/>
      <c r="F79" s="156"/>
      <c r="G79" s="156"/>
      <c r="I79" s="156"/>
    </row>
    <row r="80" spans="1:9" ht="21" customHeight="1">
      <c r="A80" s="132"/>
      <c r="B80" s="158"/>
      <c r="C80" s="108" t="s">
        <v>102</v>
      </c>
      <c r="D80" s="102">
        <v>615</v>
      </c>
      <c r="E80" s="156"/>
      <c r="F80" s="156"/>
      <c r="G80" s="156"/>
      <c r="I80" s="156"/>
    </row>
    <row r="81" spans="1:9" ht="21" customHeight="1">
      <c r="A81" s="132"/>
      <c r="B81" s="158"/>
      <c r="C81" s="108" t="s">
        <v>103</v>
      </c>
      <c r="D81" s="102">
        <v>172</v>
      </c>
      <c r="E81" s="156"/>
      <c r="F81" s="156"/>
      <c r="G81" s="156"/>
      <c r="I81" s="156"/>
    </row>
    <row r="82" spans="1:9" ht="21" customHeight="1">
      <c r="A82" s="132"/>
      <c r="B82" s="158"/>
      <c r="C82" s="108" t="s">
        <v>104</v>
      </c>
      <c r="D82" s="102">
        <v>172</v>
      </c>
      <c r="E82" s="156"/>
      <c r="F82" s="156"/>
      <c r="G82" s="156"/>
      <c r="I82" s="156"/>
    </row>
    <row r="83" spans="1:9" ht="21" customHeight="1">
      <c r="A83" s="132"/>
      <c r="B83" s="158"/>
      <c r="C83" s="129" t="s">
        <v>105</v>
      </c>
      <c r="D83" s="102">
        <v>300</v>
      </c>
      <c r="E83" s="156"/>
      <c r="F83" s="156"/>
      <c r="G83" s="156"/>
      <c r="I83" s="156"/>
    </row>
    <row r="84" spans="1:9" ht="21" customHeight="1">
      <c r="A84" s="132"/>
      <c r="B84" s="158"/>
      <c r="C84" s="108" t="s">
        <v>106</v>
      </c>
      <c r="D84" s="102">
        <v>300</v>
      </c>
      <c r="E84" s="156"/>
      <c r="F84" s="156"/>
      <c r="G84" s="156"/>
      <c r="I84" s="156"/>
    </row>
    <row r="85" spans="1:9" ht="21" customHeight="1">
      <c r="A85" s="132"/>
      <c r="B85" s="158"/>
      <c r="C85" s="108" t="s">
        <v>107</v>
      </c>
      <c r="D85" s="102">
        <v>300</v>
      </c>
      <c r="E85" s="156"/>
      <c r="F85" s="156"/>
      <c r="G85" s="156"/>
      <c r="I85" s="156"/>
    </row>
    <row r="86" spans="1:9" ht="21" customHeight="1">
      <c r="A86" s="132"/>
      <c r="B86" s="158"/>
      <c r="C86" s="129" t="s">
        <v>108</v>
      </c>
      <c r="D86" s="102">
        <v>230</v>
      </c>
      <c r="E86" s="156"/>
      <c r="F86" s="156"/>
      <c r="G86" s="156"/>
      <c r="I86" s="156"/>
    </row>
    <row r="87" spans="1:9" ht="21" customHeight="1">
      <c r="A87" s="132"/>
      <c r="B87" s="158"/>
      <c r="C87" s="108" t="s">
        <v>109</v>
      </c>
      <c r="D87" s="102">
        <v>140</v>
      </c>
      <c r="E87" s="156"/>
      <c r="F87" s="156"/>
      <c r="G87" s="156"/>
      <c r="I87" s="156"/>
    </row>
    <row r="88" spans="1:9" ht="21" customHeight="1">
      <c r="A88" s="132"/>
      <c r="B88" s="158"/>
      <c r="C88" s="108" t="s">
        <v>110</v>
      </c>
      <c r="D88" s="102">
        <v>130</v>
      </c>
      <c r="E88" s="156"/>
      <c r="F88" s="156"/>
      <c r="G88" s="156"/>
      <c r="I88" s="156"/>
    </row>
    <row r="89" spans="1:9" ht="21" customHeight="1">
      <c r="A89" s="132"/>
      <c r="B89" s="158"/>
      <c r="C89" s="108" t="s">
        <v>111</v>
      </c>
      <c r="D89" s="102">
        <v>10</v>
      </c>
      <c r="E89" s="156"/>
      <c r="F89" s="156"/>
      <c r="G89" s="156"/>
      <c r="I89" s="156"/>
    </row>
    <row r="90" spans="1:9" ht="21" customHeight="1">
      <c r="A90" s="132"/>
      <c r="B90" s="158"/>
      <c r="C90" s="108" t="s">
        <v>112</v>
      </c>
      <c r="D90" s="102">
        <v>90</v>
      </c>
      <c r="E90" s="156"/>
      <c r="F90" s="156"/>
      <c r="G90" s="156"/>
      <c r="I90" s="156"/>
    </row>
    <row r="91" spans="1:9" ht="21" customHeight="1">
      <c r="A91" s="132"/>
      <c r="B91" s="158"/>
      <c r="C91" s="108" t="s">
        <v>113</v>
      </c>
      <c r="D91" s="102">
        <v>90</v>
      </c>
      <c r="E91" s="156"/>
      <c r="F91" s="156"/>
      <c r="G91" s="156"/>
      <c r="I91" s="156"/>
    </row>
    <row r="92" spans="1:9" ht="21" customHeight="1">
      <c r="A92" s="132"/>
      <c r="B92" s="158"/>
      <c r="C92" s="163"/>
      <c r="D92" s="164"/>
      <c r="E92" s="156"/>
      <c r="F92" s="156"/>
      <c r="G92" s="156"/>
      <c r="I92" s="156"/>
    </row>
    <row r="93" spans="1:9" ht="21" customHeight="1">
      <c r="A93" s="132"/>
      <c r="B93" s="158"/>
      <c r="C93" s="108"/>
      <c r="D93" s="165"/>
      <c r="E93" s="156"/>
      <c r="F93" s="156"/>
      <c r="G93" s="156"/>
      <c r="I93" s="156"/>
    </row>
    <row r="94" spans="1:9" ht="21" customHeight="1">
      <c r="A94" s="132"/>
      <c r="B94" s="158"/>
      <c r="C94" s="108"/>
      <c r="D94" s="165"/>
      <c r="E94" s="156"/>
      <c r="F94" s="156"/>
      <c r="G94" s="156"/>
      <c r="I94" s="156"/>
    </row>
    <row r="95" spans="1:9" ht="21" customHeight="1">
      <c r="A95" s="132"/>
      <c r="B95" s="158"/>
      <c r="C95" s="108"/>
      <c r="D95" s="165"/>
      <c r="E95" s="156"/>
      <c r="F95" s="156"/>
      <c r="G95" s="156"/>
      <c r="I95" s="156"/>
    </row>
    <row r="96" spans="1:9" ht="21" customHeight="1">
      <c r="A96" s="132"/>
      <c r="B96" s="158"/>
      <c r="C96" s="108"/>
      <c r="D96" s="165"/>
      <c r="E96" s="156"/>
      <c r="F96" s="156"/>
      <c r="G96" s="156"/>
      <c r="I96" s="156"/>
    </row>
    <row r="97" spans="1:9" ht="21" customHeight="1">
      <c r="A97" s="132"/>
      <c r="B97" s="158"/>
      <c r="C97" s="39"/>
      <c r="D97" s="127"/>
      <c r="E97" s="156"/>
      <c r="F97" s="156"/>
      <c r="G97" s="156"/>
      <c r="I97" s="156"/>
    </row>
    <row r="98" spans="1:9" ht="21" customHeight="1">
      <c r="A98" s="27" t="s">
        <v>114</v>
      </c>
      <c r="B98" s="127">
        <v>12314.1</v>
      </c>
      <c r="C98" s="38" t="s">
        <v>115</v>
      </c>
      <c r="D98" s="127">
        <f>D7+D33+D36+D39+D42+D47+D60+D63+D66+D71+D83+D86</f>
        <v>12314.099999999999</v>
      </c>
      <c r="E98" s="156"/>
      <c r="F98" s="156"/>
      <c r="G98" s="156"/>
      <c r="I98" s="156"/>
    </row>
    <row r="99" spans="1:9" ht="21" customHeight="1">
      <c r="A99" s="44" t="s">
        <v>116</v>
      </c>
      <c r="B99" s="133"/>
      <c r="C99" s="166" t="s">
        <v>117</v>
      </c>
      <c r="D99" s="133"/>
      <c r="E99" s="156"/>
      <c r="F99" s="156"/>
      <c r="G99" s="156"/>
      <c r="I99" s="156"/>
    </row>
    <row r="100" spans="1:9" ht="21" customHeight="1">
      <c r="A100" s="44" t="s">
        <v>118</v>
      </c>
      <c r="B100" s="133"/>
      <c r="C100" s="11" t="s">
        <v>119</v>
      </c>
      <c r="D100" s="133"/>
      <c r="E100" s="156"/>
      <c r="F100" s="156"/>
      <c r="G100" s="156"/>
      <c r="I100" s="156"/>
    </row>
    <row r="101" spans="1:9" ht="21" customHeight="1">
      <c r="A101" s="44" t="s">
        <v>120</v>
      </c>
      <c r="B101" s="133"/>
      <c r="C101" s="11"/>
      <c r="D101" s="133"/>
      <c r="E101" s="156"/>
      <c r="F101" s="156"/>
      <c r="G101" s="156"/>
      <c r="I101" s="156"/>
    </row>
    <row r="102" spans="1:9" ht="21" customHeight="1">
      <c r="A102" s="44" t="s">
        <v>121</v>
      </c>
      <c r="B102" s="133"/>
      <c r="C102" s="11" t="s">
        <v>21</v>
      </c>
      <c r="D102" s="133"/>
      <c r="E102" s="156"/>
      <c r="F102" s="156"/>
      <c r="G102" s="156"/>
      <c r="I102" s="156"/>
    </row>
    <row r="103" spans="1:9" ht="21" customHeight="1">
      <c r="A103" s="44" t="s">
        <v>122</v>
      </c>
      <c r="B103" s="133"/>
      <c r="C103" s="11"/>
      <c r="D103" s="133"/>
      <c r="E103" s="156"/>
      <c r="F103" s="156"/>
      <c r="G103" s="156"/>
      <c r="I103" s="156"/>
    </row>
    <row r="104" spans="1:9" ht="21" customHeight="1">
      <c r="A104" s="44" t="s">
        <v>123</v>
      </c>
      <c r="B104" s="133"/>
      <c r="C104" s="11"/>
      <c r="D104" s="133"/>
      <c r="E104" s="156"/>
      <c r="G104" s="156"/>
      <c r="I104" s="156"/>
    </row>
    <row r="105" spans="1:9" ht="21" customHeight="1">
      <c r="A105" s="44" t="s">
        <v>124</v>
      </c>
      <c r="B105" s="135"/>
      <c r="C105" s="11"/>
      <c r="D105" s="133"/>
      <c r="E105" s="156"/>
      <c r="G105" s="156"/>
      <c r="I105" s="156"/>
    </row>
    <row r="106" spans="1:9" ht="21" customHeight="1">
      <c r="A106" s="27" t="s">
        <v>125</v>
      </c>
      <c r="B106" s="127">
        <v>12314.1</v>
      </c>
      <c r="C106" s="27" t="s">
        <v>126</v>
      </c>
      <c r="D106" s="127">
        <v>12314.1</v>
      </c>
      <c r="E106" s="156"/>
      <c r="G106" s="156"/>
      <c r="I106" s="156"/>
    </row>
    <row r="107" spans="1:9" ht="21" customHeight="1">
      <c r="A107" s="150" t="s">
        <v>127</v>
      </c>
      <c r="B107" s="150"/>
      <c r="C107" s="150"/>
      <c r="D107" s="150"/>
      <c r="E107" s="156"/>
      <c r="G107" s="156"/>
      <c r="I107" s="156"/>
    </row>
    <row r="108" spans="1:9" ht="21" customHeight="1">
      <c r="A108"/>
      <c r="E108" s="156"/>
      <c r="G108" s="156"/>
      <c r="I108" s="156"/>
    </row>
    <row r="109" spans="5:9" ht="21" customHeight="1">
      <c r="E109" s="156"/>
      <c r="G109" s="156"/>
      <c r="I109" s="156"/>
    </row>
    <row r="110" spans="7:9" ht="21" customHeight="1">
      <c r="G110" s="156"/>
      <c r="I110" s="156"/>
    </row>
    <row r="111" spans="7:9" ht="21" customHeight="1">
      <c r="G111" s="156"/>
      <c r="I111" s="156"/>
    </row>
    <row r="112" ht="21" customHeight="1">
      <c r="G112" s="156"/>
    </row>
    <row r="113" ht="21" customHeight="1">
      <c r="G113" s="156"/>
    </row>
    <row r="114" ht="21" customHeight="1">
      <c r="G114" s="156"/>
    </row>
    <row r="115" ht="21" customHeight="1">
      <c r="G115" s="156"/>
    </row>
    <row r="116" ht="21" customHeight="1">
      <c r="G116" s="156"/>
    </row>
    <row r="117" ht="21" customHeight="1">
      <c r="G117" s="156"/>
    </row>
    <row r="118" spans="6:7" ht="21" customHeight="1">
      <c r="F118" s="156"/>
      <c r="G118" s="156"/>
    </row>
    <row r="119" ht="33" customHeight="1"/>
  </sheetData>
  <sheetProtection/>
  <printOptions/>
  <pageMargins left="0.66875" right="0.39305555555555555" top="0.4326388888888889" bottom="0.15694444444444444" header="0.4326388888888889" footer="0.19652777777777777"/>
  <pageSetup fitToHeight="0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9" sqref="D9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52"/>
    </row>
    <row r="2" spans="1:13" ht="14.25">
      <c r="A2" s="118"/>
      <c r="C2" s="119"/>
      <c r="D2" s="146"/>
      <c r="K2" s="151" t="s">
        <v>128</v>
      </c>
      <c r="L2" s="146"/>
      <c r="M2" s="146"/>
    </row>
    <row r="3" spans="1:13" ht="30" customHeight="1">
      <c r="A3" s="147" t="s">
        <v>129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55"/>
    </row>
    <row r="4" spans="1:13" ht="16.5" customHeight="1">
      <c r="A4" s="7" t="s">
        <v>3</v>
      </c>
      <c r="B4" s="138"/>
      <c r="C4" s="138"/>
      <c r="D4" s="138"/>
      <c r="E4" s="138"/>
      <c r="F4" s="138"/>
      <c r="G4" s="138"/>
      <c r="H4" s="138"/>
      <c r="I4" s="138"/>
      <c r="J4" s="138"/>
      <c r="K4" s="152" t="s">
        <v>4</v>
      </c>
      <c r="L4" s="153"/>
      <c r="M4" s="154"/>
    </row>
    <row r="5" spans="1:13" ht="18" customHeight="1">
      <c r="A5" s="140" t="s">
        <v>130</v>
      </c>
      <c r="B5" s="60" t="s">
        <v>19</v>
      </c>
      <c r="C5" s="56" t="s">
        <v>11</v>
      </c>
      <c r="D5" s="148"/>
      <c r="E5" s="149"/>
      <c r="F5" s="60" t="s">
        <v>131</v>
      </c>
      <c r="G5" s="60" t="s">
        <v>132</v>
      </c>
      <c r="H5" s="60" t="s">
        <v>14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18</v>
      </c>
    </row>
    <row r="6" spans="1:13" ht="51" customHeight="1">
      <c r="A6" s="32"/>
      <c r="B6" s="60"/>
      <c r="C6" s="60" t="s">
        <v>16</v>
      </c>
      <c r="D6" s="60" t="s">
        <v>137</v>
      </c>
      <c r="E6" s="60" t="s">
        <v>138</v>
      </c>
      <c r="F6" s="46"/>
      <c r="G6" s="46"/>
      <c r="H6" s="46"/>
      <c r="I6" s="46"/>
      <c r="J6" s="46"/>
      <c r="K6" s="46"/>
      <c r="L6" s="46"/>
      <c r="M6" s="60"/>
    </row>
    <row r="7" spans="1:13" ht="21" customHeight="1">
      <c r="A7" s="46" t="s">
        <v>16</v>
      </c>
      <c r="B7" s="127">
        <v>12314.1</v>
      </c>
      <c r="C7" s="127">
        <v>12314.1</v>
      </c>
      <c r="D7" s="127">
        <v>12314.1</v>
      </c>
      <c r="E7" s="128"/>
      <c r="F7" s="128"/>
      <c r="G7" s="128"/>
      <c r="H7" s="128"/>
      <c r="I7" s="128"/>
      <c r="J7" s="128"/>
      <c r="K7" s="128"/>
      <c r="L7" s="128"/>
      <c r="M7" s="128"/>
    </row>
    <row r="8" spans="1:13" ht="21" customHeight="1">
      <c r="A8" s="128" t="s">
        <v>139</v>
      </c>
      <c r="B8" s="127">
        <v>12314.1</v>
      </c>
      <c r="C8" s="127">
        <v>12314.1</v>
      </c>
      <c r="D8" s="127">
        <v>12314.1</v>
      </c>
      <c r="E8" s="128"/>
      <c r="F8" s="128"/>
      <c r="G8" s="128"/>
      <c r="H8" s="128"/>
      <c r="I8" s="128"/>
      <c r="J8" s="128"/>
      <c r="K8" s="128"/>
      <c r="L8" s="128"/>
      <c r="M8" s="128"/>
    </row>
    <row r="9" spans="1:13" ht="21" customHeight="1">
      <c r="A9" s="143" t="s">
        <v>140</v>
      </c>
      <c r="B9" s="127">
        <v>12314.1</v>
      </c>
      <c r="C9" s="127">
        <v>12314.1</v>
      </c>
      <c r="D9" s="127">
        <v>12314.1</v>
      </c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2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2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2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2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3" ht="2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3" ht="2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2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2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3" ht="14.25">
      <c r="A19" s="150"/>
      <c r="B19" s="150"/>
      <c r="C19" s="150"/>
    </row>
  </sheetData>
  <sheetProtection/>
  <mergeCells count="15">
    <mergeCell ref="K2:M2"/>
    <mergeCell ref="A3:M3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10" sqref="C10:D10"/>
    </sheetView>
  </sheetViews>
  <sheetFormatPr defaultColWidth="9.00390625" defaultRowHeight="14.25"/>
  <cols>
    <col min="1" max="1" width="22.753906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52"/>
    </row>
    <row r="2" ht="14.25">
      <c r="H2" s="53" t="s">
        <v>141</v>
      </c>
    </row>
    <row r="3" spans="1:8" ht="29.25" customHeight="1">
      <c r="A3" s="136" t="s">
        <v>142</v>
      </c>
      <c r="B3" s="137"/>
      <c r="C3" s="137"/>
      <c r="D3" s="137"/>
      <c r="E3" s="137"/>
      <c r="F3" s="137"/>
      <c r="G3" s="137"/>
      <c r="H3" s="137"/>
    </row>
    <row r="4" spans="1:8" ht="27" customHeight="1">
      <c r="A4" s="7" t="s">
        <v>3</v>
      </c>
      <c r="B4" s="138"/>
      <c r="C4" s="138"/>
      <c r="D4" s="138"/>
      <c r="E4" s="138"/>
      <c r="F4" s="138"/>
      <c r="G4" s="138"/>
      <c r="H4" s="139" t="s">
        <v>4</v>
      </c>
    </row>
    <row r="5" spans="1:8" ht="14.25" customHeight="1">
      <c r="A5" s="140" t="s">
        <v>130</v>
      </c>
      <c r="B5" s="60" t="s">
        <v>19</v>
      </c>
      <c r="C5" s="56" t="s">
        <v>143</v>
      </c>
      <c r="D5" s="36"/>
      <c r="E5" s="60" t="s">
        <v>144</v>
      </c>
      <c r="F5" s="60" t="s">
        <v>145</v>
      </c>
      <c r="G5" s="60" t="s">
        <v>117</v>
      </c>
      <c r="H5" s="60" t="s">
        <v>119</v>
      </c>
    </row>
    <row r="6" spans="1:8" ht="21.75" customHeight="1">
      <c r="A6" s="32"/>
      <c r="B6" s="60"/>
      <c r="C6" s="60" t="s">
        <v>146</v>
      </c>
      <c r="D6" s="60" t="s">
        <v>147</v>
      </c>
      <c r="E6" s="46"/>
      <c r="F6" s="46"/>
      <c r="G6" s="46"/>
      <c r="H6" s="46"/>
    </row>
    <row r="7" spans="1:8" ht="14.25">
      <c r="A7" s="46" t="s">
        <v>16</v>
      </c>
      <c r="B7" s="127">
        <v>12314.1</v>
      </c>
      <c r="C7" s="141">
        <v>4771.5</v>
      </c>
      <c r="D7" s="142">
        <v>260</v>
      </c>
      <c r="E7" s="142">
        <v>7282.6</v>
      </c>
      <c r="F7" s="46"/>
      <c r="G7" s="46"/>
      <c r="H7" s="46"/>
    </row>
    <row r="8" spans="1:8" ht="14.25">
      <c r="A8" s="128" t="s">
        <v>139</v>
      </c>
      <c r="B8" s="127">
        <v>12314.1</v>
      </c>
      <c r="C8" s="141">
        <v>4771.5</v>
      </c>
      <c r="D8" s="142">
        <v>260</v>
      </c>
      <c r="E8" s="142">
        <v>7282.6</v>
      </c>
      <c r="F8" s="46"/>
      <c r="G8" s="46"/>
      <c r="H8" s="46"/>
    </row>
    <row r="9" spans="1:8" ht="14.25">
      <c r="A9" s="143" t="s">
        <v>140</v>
      </c>
      <c r="B9" s="127">
        <v>12314.1</v>
      </c>
      <c r="C9" s="141">
        <v>4771.5</v>
      </c>
      <c r="D9" s="142">
        <v>260</v>
      </c>
      <c r="E9" s="142">
        <v>7282.6</v>
      </c>
      <c r="F9" s="46"/>
      <c r="G9" s="46"/>
      <c r="H9" s="46"/>
    </row>
    <row r="10" spans="1:9" ht="14.25">
      <c r="A10" s="39" t="s">
        <v>10</v>
      </c>
      <c r="B10" s="141">
        <v>5881</v>
      </c>
      <c r="C10" s="141">
        <v>4771.5</v>
      </c>
      <c r="D10" s="141">
        <v>260</v>
      </c>
      <c r="E10" s="141">
        <v>849.5</v>
      </c>
      <c r="F10" s="46"/>
      <c r="G10" s="46"/>
      <c r="H10" s="46"/>
      <c r="I10" s="145"/>
    </row>
    <row r="11" spans="1:9" ht="14.25">
      <c r="A11" s="39" t="s">
        <v>55</v>
      </c>
      <c r="B11" s="141">
        <v>18</v>
      </c>
      <c r="C11" s="142"/>
      <c r="D11" s="142"/>
      <c r="E11" s="141">
        <v>18</v>
      </c>
      <c r="F11" s="46"/>
      <c r="G11" s="46"/>
      <c r="H11" s="46"/>
      <c r="I11" s="145"/>
    </row>
    <row r="12" spans="1:9" ht="14.25">
      <c r="A12" s="39" t="s">
        <v>58</v>
      </c>
      <c r="B12" s="141">
        <v>188</v>
      </c>
      <c r="C12" s="142"/>
      <c r="D12" s="142"/>
      <c r="E12" s="141">
        <v>188</v>
      </c>
      <c r="F12" s="46"/>
      <c r="G12" s="46"/>
      <c r="H12" s="46"/>
      <c r="I12" s="145"/>
    </row>
    <row r="13" spans="1:9" ht="14.25">
      <c r="A13" s="39" t="s">
        <v>61</v>
      </c>
      <c r="B13" s="141">
        <v>3</v>
      </c>
      <c r="C13" s="142"/>
      <c r="D13" s="142"/>
      <c r="E13" s="141">
        <v>3</v>
      </c>
      <c r="F13" s="46"/>
      <c r="G13" s="46"/>
      <c r="H13" s="46"/>
      <c r="I13" s="145"/>
    </row>
    <row r="14" spans="1:9" ht="14.25">
      <c r="A14" s="39" t="s">
        <v>64</v>
      </c>
      <c r="B14" s="141">
        <v>160</v>
      </c>
      <c r="C14" s="142"/>
      <c r="D14" s="142"/>
      <c r="E14" s="141">
        <v>160</v>
      </c>
      <c r="F14" s="46"/>
      <c r="G14" s="46"/>
      <c r="H14" s="46"/>
      <c r="I14" s="145"/>
    </row>
    <row r="15" spans="1:9" ht="14.25">
      <c r="A15" s="39" t="s">
        <v>69</v>
      </c>
      <c r="B15" s="141">
        <v>766.9</v>
      </c>
      <c r="C15" s="142"/>
      <c r="D15" s="142"/>
      <c r="E15" s="141">
        <v>766.9</v>
      </c>
      <c r="F15" s="46"/>
      <c r="G15" s="46"/>
      <c r="H15" s="46"/>
      <c r="I15" s="145"/>
    </row>
    <row r="16" spans="1:9" ht="14.25">
      <c r="A16" s="39" t="s">
        <v>82</v>
      </c>
      <c r="B16" s="141">
        <v>530.5</v>
      </c>
      <c r="C16" s="142"/>
      <c r="D16" s="142"/>
      <c r="E16" s="141">
        <v>530.5</v>
      </c>
      <c r="F16" s="46"/>
      <c r="G16" s="46"/>
      <c r="H16" s="46"/>
      <c r="I16" s="145"/>
    </row>
    <row r="17" spans="1:9" ht="14.25">
      <c r="A17" s="39" t="s">
        <v>148</v>
      </c>
      <c r="B17" s="141">
        <v>15</v>
      </c>
      <c r="C17" s="142"/>
      <c r="D17" s="142"/>
      <c r="E17" s="141">
        <v>15</v>
      </c>
      <c r="F17" s="46"/>
      <c r="G17" s="46"/>
      <c r="H17" s="46"/>
      <c r="I17" s="145"/>
    </row>
    <row r="18" spans="1:9" ht="14.25">
      <c r="A18" s="39" t="s">
        <v>149</v>
      </c>
      <c r="B18" s="141">
        <v>2855.7</v>
      </c>
      <c r="C18" s="142"/>
      <c r="D18" s="142"/>
      <c r="E18" s="141">
        <v>2855.7</v>
      </c>
      <c r="F18" s="46"/>
      <c r="G18" s="46"/>
      <c r="H18" s="46"/>
      <c r="I18" s="145"/>
    </row>
    <row r="19" spans="1:9" ht="14.25">
      <c r="A19" s="39" t="s">
        <v>150</v>
      </c>
      <c r="B19" s="141">
        <v>1366</v>
      </c>
      <c r="C19" s="142"/>
      <c r="D19" s="142"/>
      <c r="E19" s="141">
        <v>1366</v>
      </c>
      <c r="F19" s="46"/>
      <c r="G19" s="46"/>
      <c r="H19" s="46"/>
      <c r="I19" s="145"/>
    </row>
    <row r="20" spans="1:9" ht="14.25">
      <c r="A20" s="39" t="s">
        <v>151</v>
      </c>
      <c r="B20" s="141">
        <v>300</v>
      </c>
      <c r="C20" s="142"/>
      <c r="D20" s="142"/>
      <c r="E20" s="141">
        <v>300</v>
      </c>
      <c r="F20" s="46"/>
      <c r="G20" s="46"/>
      <c r="H20" s="46"/>
      <c r="I20" s="145"/>
    </row>
    <row r="21" spans="1:9" ht="14.25">
      <c r="A21" s="39" t="s">
        <v>152</v>
      </c>
      <c r="B21" s="141">
        <v>230</v>
      </c>
      <c r="C21" s="142"/>
      <c r="D21" s="142"/>
      <c r="E21" s="141">
        <v>230</v>
      </c>
      <c r="F21" s="46"/>
      <c r="G21" s="46"/>
      <c r="H21" s="46"/>
      <c r="I21" s="145"/>
    </row>
    <row r="22" spans="1:8" ht="14.25">
      <c r="A22" s="46"/>
      <c r="B22" s="46"/>
      <c r="C22" s="46"/>
      <c r="D22" s="46"/>
      <c r="E22" s="46"/>
      <c r="F22" s="46"/>
      <c r="G22" s="46"/>
      <c r="H22" s="46"/>
    </row>
    <row r="23" spans="1:8" ht="14.25">
      <c r="A23" s="46"/>
      <c r="B23" s="46"/>
      <c r="C23" s="46"/>
      <c r="D23" s="46"/>
      <c r="E23" s="46"/>
      <c r="F23" s="46"/>
      <c r="G23" s="46"/>
      <c r="H23" s="46"/>
    </row>
    <row r="24" spans="1:8" ht="14.25">
      <c r="A24" s="46"/>
      <c r="B24" s="46"/>
      <c r="C24" s="46"/>
      <c r="D24" s="46"/>
      <c r="E24" s="46"/>
      <c r="F24" s="46"/>
      <c r="G24" s="46"/>
      <c r="H24" s="46"/>
    </row>
    <row r="25" spans="1:8" ht="14.25">
      <c r="A25" s="46"/>
      <c r="B25" s="46"/>
      <c r="C25" s="46"/>
      <c r="D25" s="46"/>
      <c r="E25" s="46"/>
      <c r="F25" s="46"/>
      <c r="G25" s="46"/>
      <c r="H25" s="46"/>
    </row>
    <row r="26" spans="1:8" ht="14.25">
      <c r="A26" s="46"/>
      <c r="B26" s="46"/>
      <c r="C26" s="46"/>
      <c r="D26" s="46"/>
      <c r="E26" s="46"/>
      <c r="F26" s="46"/>
      <c r="G26" s="46"/>
      <c r="H26" s="46"/>
    </row>
    <row r="27" spans="1:8" ht="14.25">
      <c r="A27" s="144"/>
      <c r="B27" s="144"/>
      <c r="C27" s="144"/>
      <c r="D27" s="144"/>
      <c r="E27" s="54"/>
      <c r="F27" s="54"/>
      <c r="G27" s="54"/>
      <c r="H27" s="54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4">
      <selection activeCell="D8" sqref="D8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  <col min="5" max="5" width="9.50390625" style="0" bestFit="1" customWidth="1"/>
  </cols>
  <sheetData>
    <row r="1" ht="14.25">
      <c r="A1" s="52"/>
    </row>
    <row r="2" spans="1:4" ht="14.25">
      <c r="A2" s="118"/>
      <c r="D2" s="119" t="s">
        <v>153</v>
      </c>
    </row>
    <row r="3" spans="1:4" ht="27">
      <c r="A3" s="120" t="s">
        <v>154</v>
      </c>
      <c r="B3" s="120"/>
      <c r="C3" s="121"/>
      <c r="D3" s="121"/>
    </row>
    <row r="4" spans="1:4" ht="14.25">
      <c r="A4" s="7" t="s">
        <v>3</v>
      </c>
      <c r="B4" s="13"/>
      <c r="C4" s="13"/>
      <c r="D4" s="122" t="s">
        <v>4</v>
      </c>
    </row>
    <row r="5" spans="1:4" ht="14.25">
      <c r="A5" s="123" t="s">
        <v>5</v>
      </c>
      <c r="B5" s="124"/>
      <c r="C5" s="123" t="s">
        <v>6</v>
      </c>
      <c r="D5" s="125"/>
    </row>
    <row r="6" spans="1:4" ht="33" customHeight="1">
      <c r="A6" s="126" t="s">
        <v>7</v>
      </c>
      <c r="B6" s="126" t="s">
        <v>8</v>
      </c>
      <c r="C6" s="126" t="s">
        <v>7</v>
      </c>
      <c r="D6" s="126" t="s">
        <v>8</v>
      </c>
    </row>
    <row r="7" spans="1:4" ht="14.25">
      <c r="A7" s="44" t="s">
        <v>155</v>
      </c>
      <c r="B7" s="127">
        <v>12314.1</v>
      </c>
      <c r="C7" s="39" t="s">
        <v>156</v>
      </c>
      <c r="D7" s="127">
        <v>12314.1</v>
      </c>
    </row>
    <row r="8" spans="1:4" ht="14.25">
      <c r="A8" s="128" t="s">
        <v>23</v>
      </c>
      <c r="B8" s="127">
        <v>12314.1</v>
      </c>
      <c r="C8" s="129" t="s">
        <v>10</v>
      </c>
      <c r="D8" s="102">
        <f>D9+D11+D16+D18+D20+D22+D24+D26+D28+D30+D32</f>
        <v>5881</v>
      </c>
    </row>
    <row r="9" spans="1:5" ht="14.25">
      <c r="A9" s="128" t="s">
        <v>25</v>
      </c>
      <c r="B9" s="127"/>
      <c r="C9" s="108" t="s">
        <v>24</v>
      </c>
      <c r="D9" s="102">
        <v>5</v>
      </c>
      <c r="E9" s="130"/>
    </row>
    <row r="10" spans="1:4" ht="14.25">
      <c r="A10" s="128"/>
      <c r="B10" s="127"/>
      <c r="C10" s="108" t="s">
        <v>27</v>
      </c>
      <c r="D10" s="102">
        <v>5</v>
      </c>
    </row>
    <row r="11" spans="1:4" ht="14.25">
      <c r="A11" s="128"/>
      <c r="B11" s="127"/>
      <c r="C11" s="108" t="s">
        <v>29</v>
      </c>
      <c r="D11" s="102">
        <f>SUM(D12:D15)</f>
        <v>5191.5</v>
      </c>
    </row>
    <row r="12" spans="1:4" ht="14.25">
      <c r="A12" s="128"/>
      <c r="B12" s="127"/>
      <c r="C12" s="131" t="s">
        <v>31</v>
      </c>
      <c r="D12" s="102">
        <v>5031.5</v>
      </c>
    </row>
    <row r="13" spans="1:4" ht="14.25">
      <c r="A13" s="128"/>
      <c r="B13" s="127"/>
      <c r="C13" s="108" t="s">
        <v>33</v>
      </c>
      <c r="D13" s="102">
        <v>110</v>
      </c>
    </row>
    <row r="14" spans="1:4" ht="14.25">
      <c r="A14" s="128"/>
      <c r="B14" s="127"/>
      <c r="C14" s="108" t="s">
        <v>35</v>
      </c>
      <c r="D14" s="102">
        <v>20</v>
      </c>
    </row>
    <row r="15" spans="1:4" ht="14.25">
      <c r="A15" s="128"/>
      <c r="B15" s="127"/>
      <c r="C15" s="108" t="s">
        <v>36</v>
      </c>
      <c r="D15" s="102">
        <v>30</v>
      </c>
    </row>
    <row r="16" spans="1:4" ht="14.25">
      <c r="A16" s="128"/>
      <c r="B16" s="127"/>
      <c r="C16" s="108" t="s">
        <v>37</v>
      </c>
      <c r="D16" s="102">
        <v>22</v>
      </c>
    </row>
    <row r="17" spans="1:4" ht="14.25">
      <c r="A17" s="128"/>
      <c r="B17" s="127"/>
      <c r="C17" s="108" t="s">
        <v>38</v>
      </c>
      <c r="D17" s="102">
        <v>22</v>
      </c>
    </row>
    <row r="18" spans="1:4" ht="14.25">
      <c r="A18" s="128"/>
      <c r="B18" s="127"/>
      <c r="C18" s="108" t="s">
        <v>39</v>
      </c>
      <c r="D18" s="102">
        <v>25.5</v>
      </c>
    </row>
    <row r="19" spans="1:4" ht="14.25">
      <c r="A19" s="128"/>
      <c r="B19" s="127"/>
      <c r="C19" s="108" t="s">
        <v>40</v>
      </c>
      <c r="D19" s="102">
        <v>25.5</v>
      </c>
    </row>
    <row r="20" spans="1:4" ht="14.25">
      <c r="A20" s="128"/>
      <c r="B20" s="127"/>
      <c r="C20" s="108" t="s">
        <v>41</v>
      </c>
      <c r="D20" s="102">
        <v>12</v>
      </c>
    </row>
    <row r="21" spans="1:4" ht="14.25">
      <c r="A21" s="128"/>
      <c r="B21" s="127"/>
      <c r="C21" s="108" t="s">
        <v>42</v>
      </c>
      <c r="D21" s="102">
        <v>12</v>
      </c>
    </row>
    <row r="22" spans="1:4" ht="14.25">
      <c r="A22" s="128"/>
      <c r="B22" s="127"/>
      <c r="C22" s="108" t="s">
        <v>43</v>
      </c>
      <c r="D22" s="102">
        <v>40</v>
      </c>
    </row>
    <row r="23" spans="1:4" ht="14.25">
      <c r="A23" s="128"/>
      <c r="B23" s="127"/>
      <c r="C23" s="108" t="s">
        <v>44</v>
      </c>
      <c r="D23" s="102">
        <v>40</v>
      </c>
    </row>
    <row r="24" spans="1:4" ht="14.25">
      <c r="A24" s="128"/>
      <c r="B24" s="127"/>
      <c r="C24" s="108" t="s">
        <v>45</v>
      </c>
      <c r="D24" s="102">
        <v>159</v>
      </c>
    </row>
    <row r="25" spans="1:4" ht="14.25">
      <c r="A25" s="128"/>
      <c r="B25" s="127"/>
      <c r="C25" s="108" t="s">
        <v>46</v>
      </c>
      <c r="D25" s="102">
        <v>159</v>
      </c>
    </row>
    <row r="26" spans="1:4" ht="14.25">
      <c r="A26" s="128"/>
      <c r="B26" s="127"/>
      <c r="C26" s="108" t="s">
        <v>47</v>
      </c>
      <c r="D26" s="102">
        <v>63</v>
      </c>
    </row>
    <row r="27" spans="1:4" ht="14.25">
      <c r="A27" s="128"/>
      <c r="B27" s="127"/>
      <c r="C27" s="108" t="s">
        <v>48</v>
      </c>
      <c r="D27" s="102">
        <v>63</v>
      </c>
    </row>
    <row r="28" spans="1:4" ht="14.25">
      <c r="A28" s="128"/>
      <c r="B28" s="127"/>
      <c r="C28" s="108" t="s">
        <v>49</v>
      </c>
      <c r="D28" s="102">
        <v>96</v>
      </c>
    </row>
    <row r="29" spans="1:4" ht="14.25">
      <c r="A29" s="128"/>
      <c r="B29" s="127"/>
      <c r="C29" s="108" t="s">
        <v>50</v>
      </c>
      <c r="D29" s="102">
        <v>96</v>
      </c>
    </row>
    <row r="30" spans="1:4" ht="14.25">
      <c r="A30" s="128"/>
      <c r="B30" s="127"/>
      <c r="C30" s="108" t="s">
        <v>51</v>
      </c>
      <c r="D30" s="102">
        <v>27</v>
      </c>
    </row>
    <row r="31" spans="1:4" ht="14.25">
      <c r="A31" s="128"/>
      <c r="B31" s="127"/>
      <c r="C31" s="108" t="s">
        <v>52</v>
      </c>
      <c r="D31" s="102">
        <v>27</v>
      </c>
    </row>
    <row r="32" spans="1:4" ht="14.25">
      <c r="A32" s="128"/>
      <c r="B32" s="127"/>
      <c r="C32" s="108" t="s">
        <v>53</v>
      </c>
      <c r="D32" s="102">
        <v>240</v>
      </c>
    </row>
    <row r="33" spans="1:4" ht="14.25">
      <c r="A33" s="128"/>
      <c r="B33" s="127"/>
      <c r="C33" s="108" t="s">
        <v>54</v>
      </c>
      <c r="D33" s="102">
        <v>240</v>
      </c>
    </row>
    <row r="34" spans="1:4" ht="14.25">
      <c r="A34" s="128"/>
      <c r="B34" s="127"/>
      <c r="C34" s="129" t="s">
        <v>55</v>
      </c>
      <c r="D34" s="102">
        <v>18</v>
      </c>
    </row>
    <row r="35" spans="1:4" ht="14.25">
      <c r="A35" s="128"/>
      <c r="B35" s="127"/>
      <c r="C35" s="108" t="s">
        <v>56</v>
      </c>
      <c r="D35" s="102">
        <v>18</v>
      </c>
    </row>
    <row r="36" spans="1:4" ht="14.25">
      <c r="A36" s="128"/>
      <c r="B36" s="127"/>
      <c r="C36" s="108" t="s">
        <v>57</v>
      </c>
      <c r="D36" s="102">
        <v>18</v>
      </c>
    </row>
    <row r="37" spans="1:4" ht="14.25">
      <c r="A37" s="128"/>
      <c r="B37" s="127"/>
      <c r="C37" s="129" t="s">
        <v>58</v>
      </c>
      <c r="D37" s="102">
        <v>188</v>
      </c>
    </row>
    <row r="38" spans="1:4" ht="14.25">
      <c r="A38" s="128"/>
      <c r="B38" s="127"/>
      <c r="C38" s="108" t="s">
        <v>59</v>
      </c>
      <c r="D38" s="102">
        <v>188</v>
      </c>
    </row>
    <row r="39" spans="1:4" ht="14.25">
      <c r="A39" s="128"/>
      <c r="B39" s="127"/>
      <c r="C39" s="108" t="s">
        <v>60</v>
      </c>
      <c r="D39" s="102">
        <v>188</v>
      </c>
    </row>
    <row r="40" spans="1:4" ht="14.25">
      <c r="A40" s="128"/>
      <c r="B40" s="127"/>
      <c r="C40" s="129" t="s">
        <v>61</v>
      </c>
      <c r="D40" s="102">
        <v>3</v>
      </c>
    </row>
    <row r="41" spans="1:4" ht="14.25">
      <c r="A41" s="128"/>
      <c r="B41" s="127"/>
      <c r="C41" s="108" t="s">
        <v>62</v>
      </c>
      <c r="D41" s="102">
        <v>3</v>
      </c>
    </row>
    <row r="42" spans="1:4" ht="14.25">
      <c r="A42" s="128"/>
      <c r="B42" s="127"/>
      <c r="C42" s="108" t="s">
        <v>63</v>
      </c>
      <c r="D42" s="102">
        <v>3</v>
      </c>
    </row>
    <row r="43" spans="1:4" ht="14.25">
      <c r="A43" s="128"/>
      <c r="B43" s="127"/>
      <c r="C43" s="129" t="s">
        <v>64</v>
      </c>
      <c r="D43" s="102">
        <v>160</v>
      </c>
    </row>
    <row r="44" spans="1:4" ht="14.25">
      <c r="A44" s="128"/>
      <c r="B44" s="127"/>
      <c r="C44" s="108" t="s">
        <v>65</v>
      </c>
      <c r="D44" s="102">
        <v>120</v>
      </c>
    </row>
    <row r="45" spans="1:4" ht="14.25">
      <c r="A45" s="128"/>
      <c r="B45" s="127"/>
      <c r="C45" s="108" t="s">
        <v>66</v>
      </c>
      <c r="D45" s="102">
        <v>120</v>
      </c>
    </row>
    <row r="46" spans="1:4" ht="14.25">
      <c r="A46" s="128"/>
      <c r="B46" s="127"/>
      <c r="C46" s="108" t="s">
        <v>67</v>
      </c>
      <c r="D46" s="102">
        <v>40</v>
      </c>
    </row>
    <row r="47" spans="1:4" ht="14.25">
      <c r="A47" s="128"/>
      <c r="B47" s="127"/>
      <c r="C47" s="108" t="s">
        <v>68</v>
      </c>
      <c r="D47" s="102">
        <v>40</v>
      </c>
    </row>
    <row r="48" spans="1:4" ht="14.25">
      <c r="A48" s="128"/>
      <c r="B48" s="127"/>
      <c r="C48" s="129" t="s">
        <v>69</v>
      </c>
      <c r="D48" s="102">
        <v>766.9</v>
      </c>
    </row>
    <row r="49" spans="1:4" ht="14.25">
      <c r="A49" s="128"/>
      <c r="B49" s="127"/>
      <c r="C49" s="108" t="s">
        <v>70</v>
      </c>
      <c r="D49" s="102">
        <v>2</v>
      </c>
    </row>
    <row r="50" spans="1:4" ht="14.25">
      <c r="A50" s="128"/>
      <c r="B50" s="127"/>
      <c r="C50" s="108" t="s">
        <v>71</v>
      </c>
      <c r="D50" s="102">
        <v>2</v>
      </c>
    </row>
    <row r="51" spans="1:4" ht="14.25">
      <c r="A51" s="128"/>
      <c r="B51" s="127"/>
      <c r="C51" s="108" t="s">
        <v>72</v>
      </c>
      <c r="D51" s="102">
        <v>121</v>
      </c>
    </row>
    <row r="52" spans="1:4" ht="14.25">
      <c r="A52" s="128"/>
      <c r="B52" s="127"/>
      <c r="C52" s="108" t="s">
        <v>73</v>
      </c>
      <c r="D52" s="102">
        <v>89</v>
      </c>
    </row>
    <row r="53" spans="1:4" ht="14.25">
      <c r="A53" s="128"/>
      <c r="B53" s="127"/>
      <c r="C53" s="108" t="s">
        <v>74</v>
      </c>
      <c r="D53" s="102">
        <v>32</v>
      </c>
    </row>
    <row r="54" spans="1:4" ht="14.25">
      <c r="A54" s="128"/>
      <c r="B54" s="127"/>
      <c r="C54" s="108" t="s">
        <v>75</v>
      </c>
      <c r="D54" s="102">
        <v>88.9</v>
      </c>
    </row>
    <row r="55" spans="1:4" ht="14.25">
      <c r="A55" s="128"/>
      <c r="B55" s="127"/>
      <c r="C55" s="108" t="s">
        <v>76</v>
      </c>
      <c r="D55" s="102">
        <v>60</v>
      </c>
    </row>
    <row r="56" spans="1:4" ht="14.25">
      <c r="A56" s="128"/>
      <c r="B56" s="127"/>
      <c r="C56" s="108" t="s">
        <v>77</v>
      </c>
      <c r="D56" s="102">
        <v>28.9</v>
      </c>
    </row>
    <row r="57" spans="1:4" ht="14.25">
      <c r="A57" s="128"/>
      <c r="B57" s="127"/>
      <c r="C57" s="108" t="s">
        <v>78</v>
      </c>
      <c r="D57" s="102">
        <v>60</v>
      </c>
    </row>
    <row r="58" spans="1:4" ht="14.25">
      <c r="A58" s="128"/>
      <c r="B58" s="127"/>
      <c r="C58" s="108" t="s">
        <v>79</v>
      </c>
      <c r="D58" s="102">
        <v>60</v>
      </c>
    </row>
    <row r="59" spans="1:4" ht="14.25">
      <c r="A59" s="128"/>
      <c r="B59" s="127"/>
      <c r="C59" s="108" t="s">
        <v>80</v>
      </c>
      <c r="D59" s="102">
        <v>495</v>
      </c>
    </row>
    <row r="60" spans="1:4" ht="14.25">
      <c r="A60" s="128"/>
      <c r="B60" s="127"/>
      <c r="C60" s="108" t="s">
        <v>81</v>
      </c>
      <c r="D60" s="102">
        <v>495</v>
      </c>
    </row>
    <row r="61" spans="1:4" ht="14.25">
      <c r="A61" s="128"/>
      <c r="B61" s="127"/>
      <c r="C61" s="129" t="s">
        <v>82</v>
      </c>
      <c r="D61" s="102">
        <v>530.5</v>
      </c>
    </row>
    <row r="62" spans="1:4" ht="14.25">
      <c r="A62" s="128"/>
      <c r="B62" s="127"/>
      <c r="C62" s="108" t="s">
        <v>83</v>
      </c>
      <c r="D62" s="102">
        <v>530.5</v>
      </c>
    </row>
    <row r="63" spans="1:4" ht="14.25">
      <c r="A63" s="128"/>
      <c r="B63" s="127"/>
      <c r="C63" s="108" t="s">
        <v>84</v>
      </c>
      <c r="D63" s="102">
        <v>530.5</v>
      </c>
    </row>
    <row r="64" spans="1:4" ht="14.25">
      <c r="A64" s="128"/>
      <c r="B64" s="127"/>
      <c r="C64" s="129" t="s">
        <v>85</v>
      </c>
      <c r="D64" s="102">
        <v>15</v>
      </c>
    </row>
    <row r="65" spans="1:4" ht="14.25">
      <c r="A65" s="128"/>
      <c r="B65" s="127"/>
      <c r="C65" s="108" t="s">
        <v>86</v>
      </c>
      <c r="D65" s="102">
        <v>15</v>
      </c>
    </row>
    <row r="66" spans="1:4" ht="14.25">
      <c r="A66" s="128"/>
      <c r="B66" s="127"/>
      <c r="C66" s="108" t="s">
        <v>87</v>
      </c>
      <c r="D66" s="102">
        <v>15</v>
      </c>
    </row>
    <row r="67" spans="1:4" ht="14.25">
      <c r="A67" s="128"/>
      <c r="B67" s="127"/>
      <c r="C67" s="129" t="s">
        <v>88</v>
      </c>
      <c r="D67" s="102">
        <v>2855.7</v>
      </c>
    </row>
    <row r="68" spans="1:4" ht="14.25">
      <c r="A68" s="128"/>
      <c r="B68" s="127"/>
      <c r="C68" s="108" t="s">
        <v>89</v>
      </c>
      <c r="D68" s="102">
        <v>70</v>
      </c>
    </row>
    <row r="69" spans="1:4" ht="14.25">
      <c r="A69" s="128"/>
      <c r="B69" s="127"/>
      <c r="C69" s="108" t="s">
        <v>90</v>
      </c>
      <c r="D69" s="102">
        <v>70</v>
      </c>
    </row>
    <row r="70" spans="1:4" ht="14.25">
      <c r="A70" s="128"/>
      <c r="B70" s="127"/>
      <c r="C70" s="108" t="s">
        <v>91</v>
      </c>
      <c r="D70" s="102">
        <v>2785.7</v>
      </c>
    </row>
    <row r="71" spans="1:4" ht="14.25">
      <c r="A71" s="128"/>
      <c r="B71" s="127"/>
      <c r="C71" s="108" t="s">
        <v>92</v>
      </c>
      <c r="D71" s="102">
        <v>2785.7</v>
      </c>
    </row>
    <row r="72" spans="1:4" ht="14.25">
      <c r="A72" s="128"/>
      <c r="B72" s="127"/>
      <c r="C72" s="129" t="s">
        <v>93</v>
      </c>
      <c r="D72" s="102">
        <v>1366</v>
      </c>
    </row>
    <row r="73" spans="1:4" ht="14.25">
      <c r="A73" s="128"/>
      <c r="B73" s="127"/>
      <c r="C73" s="108" t="s">
        <v>94</v>
      </c>
      <c r="D73" s="102">
        <v>329</v>
      </c>
    </row>
    <row r="74" spans="1:4" ht="14.25">
      <c r="A74" s="128"/>
      <c r="B74" s="127"/>
      <c r="C74" s="108" t="s">
        <v>95</v>
      </c>
      <c r="D74" s="102">
        <v>3</v>
      </c>
    </row>
    <row r="75" spans="1:4" ht="14.25">
      <c r="A75" s="128"/>
      <c r="B75" s="127"/>
      <c r="C75" s="108" t="s">
        <v>96</v>
      </c>
      <c r="D75" s="102">
        <v>6</v>
      </c>
    </row>
    <row r="76" spans="1:4" ht="14.25">
      <c r="A76" s="128"/>
      <c r="B76" s="127"/>
      <c r="C76" s="108" t="s">
        <v>97</v>
      </c>
      <c r="D76" s="102">
        <v>100</v>
      </c>
    </row>
    <row r="77" spans="1:4" ht="14.25">
      <c r="A77" s="128"/>
      <c r="B77" s="127"/>
      <c r="C77" s="108" t="s">
        <v>98</v>
      </c>
      <c r="D77" s="102">
        <v>220</v>
      </c>
    </row>
    <row r="78" spans="1:4" ht="14.25">
      <c r="A78" s="128"/>
      <c r="B78" s="127"/>
      <c r="C78" s="108" t="s">
        <v>99</v>
      </c>
      <c r="D78" s="102">
        <v>250</v>
      </c>
    </row>
    <row r="79" spans="1:4" ht="14.25">
      <c r="A79" s="128"/>
      <c r="B79" s="127"/>
      <c r="C79" s="108" t="s">
        <v>100</v>
      </c>
      <c r="D79" s="102">
        <v>250</v>
      </c>
    </row>
    <row r="80" spans="1:4" ht="14.25">
      <c r="A80" s="128"/>
      <c r="B80" s="127"/>
      <c r="C80" s="108" t="s">
        <v>101</v>
      </c>
      <c r="D80" s="102">
        <v>615</v>
      </c>
    </row>
    <row r="81" spans="1:4" ht="14.25">
      <c r="A81" s="128"/>
      <c r="B81" s="127"/>
      <c r="C81" s="108" t="s">
        <v>102</v>
      </c>
      <c r="D81" s="102">
        <v>615</v>
      </c>
    </row>
    <row r="82" spans="1:4" ht="14.25">
      <c r="A82" s="128"/>
      <c r="B82" s="127"/>
      <c r="C82" s="108" t="s">
        <v>103</v>
      </c>
      <c r="D82" s="102">
        <v>172</v>
      </c>
    </row>
    <row r="83" spans="1:4" ht="14.25">
      <c r="A83" s="128"/>
      <c r="B83" s="127"/>
      <c r="C83" s="108" t="s">
        <v>104</v>
      </c>
      <c r="D83" s="102">
        <v>172</v>
      </c>
    </row>
    <row r="84" spans="1:4" ht="14.25">
      <c r="A84" s="128"/>
      <c r="B84" s="127"/>
      <c r="C84" s="129" t="s">
        <v>105</v>
      </c>
      <c r="D84" s="102">
        <v>300</v>
      </c>
    </row>
    <row r="85" spans="1:4" ht="14.25">
      <c r="A85" s="128"/>
      <c r="B85" s="127"/>
      <c r="C85" s="108" t="s">
        <v>106</v>
      </c>
      <c r="D85" s="102">
        <v>300</v>
      </c>
    </row>
    <row r="86" spans="1:4" ht="14.25">
      <c r="A86" s="128"/>
      <c r="B86" s="127"/>
      <c r="C86" s="108" t="s">
        <v>107</v>
      </c>
      <c r="D86" s="102">
        <v>300</v>
      </c>
    </row>
    <row r="87" spans="1:4" ht="14.25">
      <c r="A87" s="128"/>
      <c r="B87" s="127"/>
      <c r="C87" s="129" t="s">
        <v>108</v>
      </c>
      <c r="D87" s="102">
        <v>230</v>
      </c>
    </row>
    <row r="88" spans="1:4" ht="14.25">
      <c r="A88" s="128"/>
      <c r="B88" s="127"/>
      <c r="C88" s="108" t="s">
        <v>109</v>
      </c>
      <c r="D88" s="102">
        <v>140</v>
      </c>
    </row>
    <row r="89" spans="1:4" ht="14.25">
      <c r="A89" s="128"/>
      <c r="B89" s="127"/>
      <c r="C89" s="108" t="s">
        <v>110</v>
      </c>
      <c r="D89" s="102">
        <v>130</v>
      </c>
    </row>
    <row r="90" spans="1:4" ht="14.25">
      <c r="A90" s="128"/>
      <c r="B90" s="127"/>
      <c r="C90" s="108" t="s">
        <v>111</v>
      </c>
      <c r="D90" s="102">
        <v>10</v>
      </c>
    </row>
    <row r="91" spans="1:4" ht="14.25">
      <c r="A91" s="128"/>
      <c r="B91" s="127"/>
      <c r="C91" s="108" t="s">
        <v>112</v>
      </c>
      <c r="D91" s="102">
        <v>90</v>
      </c>
    </row>
    <row r="92" spans="1:4" ht="14.25">
      <c r="A92" s="132" t="s">
        <v>157</v>
      </c>
      <c r="B92" s="133"/>
      <c r="C92" s="108" t="s">
        <v>113</v>
      </c>
      <c r="D92" s="102">
        <v>90</v>
      </c>
    </row>
    <row r="93" spans="1:4" ht="14.25">
      <c r="A93" s="134" t="s">
        <v>158</v>
      </c>
      <c r="B93" s="133"/>
      <c r="C93" s="11"/>
      <c r="D93" s="11"/>
    </row>
    <row r="94" spans="1:4" ht="14.25">
      <c r="A94" s="44"/>
      <c r="B94" s="133"/>
      <c r="C94" s="11"/>
      <c r="D94" s="11"/>
    </row>
    <row r="95" spans="1:4" ht="14.25">
      <c r="A95" s="44"/>
      <c r="B95" s="133"/>
      <c r="C95" s="11"/>
      <c r="D95" s="11"/>
    </row>
    <row r="96" spans="1:4" ht="14.25">
      <c r="A96" s="44"/>
      <c r="B96" s="135"/>
      <c r="C96" s="11"/>
      <c r="D96" s="11"/>
    </row>
    <row r="97" spans="1:4" ht="14.25">
      <c r="A97" s="44" t="s">
        <v>159</v>
      </c>
      <c r="B97" s="135"/>
      <c r="C97" s="11"/>
      <c r="D97" s="11"/>
    </row>
    <row r="98" spans="1:4" ht="14.25">
      <c r="A98" s="27" t="s">
        <v>125</v>
      </c>
      <c r="B98" s="127">
        <v>12314.1</v>
      </c>
      <c r="C98" s="27" t="s">
        <v>126</v>
      </c>
      <c r="D98" s="127">
        <v>12314.1</v>
      </c>
    </row>
    <row r="100" spans="1:2" ht="14.25">
      <c r="A100" s="13" t="s">
        <v>160</v>
      </c>
      <c r="B100" s="13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05"/>
  <sheetViews>
    <sheetView tabSelected="1" workbookViewId="0" topLeftCell="A7">
      <selection activeCell="H13" sqref="H13:H15"/>
    </sheetView>
  </sheetViews>
  <sheetFormatPr defaultColWidth="6.875" defaultRowHeight="19.5" customHeight="1"/>
  <cols>
    <col min="1" max="1" width="9.25390625" style="72" customWidth="1"/>
    <col min="2" max="2" width="31.875" style="72" customWidth="1"/>
    <col min="3" max="3" width="14.875" style="72" customWidth="1"/>
    <col min="4" max="4" width="13.125" style="73" customWidth="1"/>
    <col min="5" max="5" width="12.50390625" style="74" customWidth="1"/>
    <col min="6" max="6" width="13.625" style="74" customWidth="1"/>
    <col min="7" max="7" width="13.00390625" style="72" customWidth="1"/>
    <col min="8" max="244" width="14.625" style="72" customWidth="1"/>
    <col min="245" max="252" width="6.875" style="1" customWidth="1"/>
    <col min="253" max="16384" width="6.875" style="1" customWidth="1"/>
  </cols>
  <sheetData>
    <row r="1" spans="1:8" s="68" customFormat="1" ht="19.5" customHeight="1">
      <c r="A1" s="2"/>
      <c r="B1" s="2"/>
      <c r="C1" s="2"/>
      <c r="D1" s="73"/>
      <c r="E1" s="74"/>
      <c r="F1" s="74"/>
      <c r="G1" s="72"/>
      <c r="H1" s="72"/>
    </row>
    <row r="2" spans="1:8" s="68" customFormat="1" ht="18.75" customHeight="1">
      <c r="A2" s="2"/>
      <c r="B2" s="2"/>
      <c r="C2" s="2"/>
      <c r="D2" s="73"/>
      <c r="E2" s="74"/>
      <c r="F2" s="75"/>
      <c r="G2" s="72"/>
      <c r="H2" s="76" t="s">
        <v>161</v>
      </c>
    </row>
    <row r="3" spans="1:244" s="69" customFormat="1" ht="24" customHeight="1">
      <c r="A3" s="20" t="s">
        <v>162</v>
      </c>
      <c r="B3" s="77"/>
      <c r="C3" s="77"/>
      <c r="D3" s="77"/>
      <c r="E3" s="78"/>
      <c r="F3" s="78"/>
      <c r="G3" s="79"/>
      <c r="H3" s="79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</row>
    <row r="4" spans="1:8" ht="19.5" customHeight="1">
      <c r="A4" s="7" t="s">
        <v>3</v>
      </c>
      <c r="B4" s="24"/>
      <c r="C4" s="24"/>
      <c r="D4" s="80"/>
      <c r="E4" s="81"/>
      <c r="H4" s="3" t="s">
        <v>4</v>
      </c>
    </row>
    <row r="5" spans="1:8" ht="19.5" customHeight="1">
      <c r="A5" s="27" t="s">
        <v>163</v>
      </c>
      <c r="B5" s="82"/>
      <c r="C5" s="83" t="s">
        <v>164</v>
      </c>
      <c r="D5" s="84" t="s">
        <v>165</v>
      </c>
      <c r="E5" s="85"/>
      <c r="F5" s="86"/>
      <c r="G5" s="84" t="s">
        <v>166</v>
      </c>
      <c r="H5" s="87"/>
    </row>
    <row r="6" spans="1:8" s="70" customFormat="1" ht="23.25" customHeight="1">
      <c r="A6" s="88" t="s">
        <v>167</v>
      </c>
      <c r="B6" s="89" t="s">
        <v>168</v>
      </c>
      <c r="C6" s="89"/>
      <c r="D6" s="34" t="s">
        <v>16</v>
      </c>
      <c r="E6" s="90" t="s">
        <v>143</v>
      </c>
      <c r="F6" s="90" t="s">
        <v>144</v>
      </c>
      <c r="G6" s="34" t="s">
        <v>169</v>
      </c>
      <c r="H6" s="34" t="s">
        <v>170</v>
      </c>
    </row>
    <row r="7" spans="1:9" s="70" customFormat="1" ht="21" customHeight="1">
      <c r="A7" s="35" t="s">
        <v>16</v>
      </c>
      <c r="B7" s="91"/>
      <c r="C7" s="37">
        <f>C8+C34+C37+C40+C43+C48+C61+C70+C73+C80+C93+C96</f>
        <v>9066.8</v>
      </c>
      <c r="D7" s="37">
        <f aca="true" t="shared" si="0" ref="D7:D13">E7+F7</f>
        <v>12314.1</v>
      </c>
      <c r="E7" s="92">
        <v>5031.5</v>
      </c>
      <c r="F7" s="92">
        <f>F8+F34+F37+F40+F43+F48+F61+F70+F73+F80+F93+F96</f>
        <v>7282.6</v>
      </c>
      <c r="G7" s="93">
        <f aca="true" t="shared" si="1" ref="G7:G14">D7-C7</f>
        <v>3247.300000000001</v>
      </c>
      <c r="H7" s="94">
        <f aca="true" t="shared" si="2" ref="H7:H14">G7/C7</f>
        <v>0.3581528212820401</v>
      </c>
      <c r="I7" s="111"/>
    </row>
    <row r="8" spans="1:8" s="70" customFormat="1" ht="21" customHeight="1">
      <c r="A8" s="95" t="s">
        <v>171</v>
      </c>
      <c r="B8" s="96" t="s">
        <v>10</v>
      </c>
      <c r="C8" s="97">
        <f>C9+C11+C16+C18+C20+C22+C24+C26+C28+C30+C32</f>
        <v>4703.360000000001</v>
      </c>
      <c r="D8" s="97">
        <f t="shared" si="0"/>
        <v>5881</v>
      </c>
      <c r="E8" s="98">
        <v>5031.5</v>
      </c>
      <c r="F8" s="99">
        <v>849.5</v>
      </c>
      <c r="G8" s="93">
        <f t="shared" si="1"/>
        <v>1177.6399999999994</v>
      </c>
      <c r="H8" s="94">
        <f t="shared" si="2"/>
        <v>0.2503827051299495</v>
      </c>
    </row>
    <row r="9" spans="1:8" s="70" customFormat="1" ht="21" customHeight="1">
      <c r="A9" s="95">
        <v>20101</v>
      </c>
      <c r="B9" s="100" t="s">
        <v>24</v>
      </c>
      <c r="C9" s="101">
        <v>5</v>
      </c>
      <c r="D9" s="37">
        <f t="shared" si="0"/>
        <v>5</v>
      </c>
      <c r="E9" s="92"/>
      <c r="F9" s="102">
        <v>5</v>
      </c>
      <c r="G9" s="93">
        <f t="shared" si="1"/>
        <v>0</v>
      </c>
      <c r="H9" s="94">
        <f t="shared" si="2"/>
        <v>0</v>
      </c>
    </row>
    <row r="10" spans="1:8" s="70" customFormat="1" ht="21" customHeight="1">
      <c r="A10" s="95">
        <v>2010108</v>
      </c>
      <c r="B10" s="100" t="s">
        <v>27</v>
      </c>
      <c r="C10" s="101">
        <v>5</v>
      </c>
      <c r="D10" s="37">
        <f t="shared" si="0"/>
        <v>5</v>
      </c>
      <c r="E10" s="92"/>
      <c r="F10" s="102">
        <v>5</v>
      </c>
      <c r="G10" s="93">
        <f t="shared" si="1"/>
        <v>0</v>
      </c>
      <c r="H10" s="94">
        <f t="shared" si="2"/>
        <v>0</v>
      </c>
    </row>
    <row r="11" spans="1:8" s="70" customFormat="1" ht="21" customHeight="1">
      <c r="A11" s="95">
        <v>20103</v>
      </c>
      <c r="B11" s="100" t="s">
        <v>29</v>
      </c>
      <c r="C11" s="101">
        <v>3971.08</v>
      </c>
      <c r="D11" s="37">
        <f t="shared" si="0"/>
        <v>5191.5</v>
      </c>
      <c r="E11" s="102">
        <v>5031.5</v>
      </c>
      <c r="F11" s="102">
        <v>160</v>
      </c>
      <c r="G11" s="93">
        <f t="shared" si="1"/>
        <v>1220.42</v>
      </c>
      <c r="H11" s="94">
        <f t="shared" si="2"/>
        <v>0.3073269740221804</v>
      </c>
    </row>
    <row r="12" spans="1:8" s="70" customFormat="1" ht="21" customHeight="1">
      <c r="A12" s="95" t="s">
        <v>172</v>
      </c>
      <c r="B12" s="100" t="s">
        <v>31</v>
      </c>
      <c r="C12" s="101">
        <v>3415.84</v>
      </c>
      <c r="D12" s="37">
        <f t="shared" si="0"/>
        <v>5031.5</v>
      </c>
      <c r="E12" s="102">
        <v>5031.5</v>
      </c>
      <c r="F12" s="102">
        <v>0</v>
      </c>
      <c r="G12" s="93">
        <f t="shared" si="1"/>
        <v>1615.6599999999999</v>
      </c>
      <c r="H12" s="94">
        <f t="shared" si="2"/>
        <v>0.4729905381985104</v>
      </c>
    </row>
    <row r="13" spans="1:8" s="70" customFormat="1" ht="21" customHeight="1">
      <c r="A13" s="95" t="s">
        <v>173</v>
      </c>
      <c r="B13" s="100" t="s">
        <v>33</v>
      </c>
      <c r="C13" s="101">
        <v>540.25</v>
      </c>
      <c r="D13" s="37">
        <f t="shared" si="0"/>
        <v>110</v>
      </c>
      <c r="E13" s="92"/>
      <c r="F13" s="102">
        <v>110</v>
      </c>
      <c r="G13" s="93">
        <f t="shared" si="1"/>
        <v>-430.25</v>
      </c>
      <c r="H13" s="94">
        <f t="shared" si="2"/>
        <v>-0.7963905599259602</v>
      </c>
    </row>
    <row r="14" spans="1:8" s="70" customFormat="1" ht="21" customHeight="1">
      <c r="A14" s="95" t="s">
        <v>174</v>
      </c>
      <c r="B14" s="100" t="s">
        <v>175</v>
      </c>
      <c r="C14" s="101">
        <v>5.01</v>
      </c>
      <c r="D14" s="37">
        <f aca="true" t="shared" si="3" ref="D14:D41">E14+F14</f>
        <v>20</v>
      </c>
      <c r="E14" s="92"/>
      <c r="F14" s="102">
        <v>20</v>
      </c>
      <c r="G14" s="93">
        <f aca="true" t="shared" si="4" ref="G14:G39">D14-C14</f>
        <v>14.99</v>
      </c>
      <c r="H14" s="94">
        <f>G14/C14</f>
        <v>2.9920159680638725</v>
      </c>
    </row>
    <row r="15" spans="1:8" s="70" customFormat="1" ht="21" customHeight="1">
      <c r="A15" s="95" t="s">
        <v>176</v>
      </c>
      <c r="B15" s="100" t="s">
        <v>36</v>
      </c>
      <c r="C15" s="101">
        <v>9.98</v>
      </c>
      <c r="D15" s="37">
        <f t="shared" si="3"/>
        <v>30</v>
      </c>
      <c r="E15" s="92"/>
      <c r="F15" s="102">
        <v>30</v>
      </c>
      <c r="G15" s="93">
        <f t="shared" si="4"/>
        <v>20.02</v>
      </c>
      <c r="H15" s="94">
        <f>G15/C15</f>
        <v>2.006012024048096</v>
      </c>
    </row>
    <row r="16" spans="1:8" s="70" customFormat="1" ht="21" customHeight="1">
      <c r="A16" s="103">
        <v>20104</v>
      </c>
      <c r="B16" s="100" t="s">
        <v>37</v>
      </c>
      <c r="C16" s="101">
        <v>20.53</v>
      </c>
      <c r="D16" s="37">
        <f t="shared" si="3"/>
        <v>22</v>
      </c>
      <c r="E16" s="92"/>
      <c r="F16" s="102">
        <v>22</v>
      </c>
      <c r="G16" s="93">
        <f t="shared" si="4"/>
        <v>1.4699999999999989</v>
      </c>
      <c r="H16" s="94">
        <f aca="true" t="shared" si="5" ref="H14:H39">G16/C16</f>
        <v>0.07160253287871401</v>
      </c>
    </row>
    <row r="17" spans="1:8" s="70" customFormat="1" ht="21" customHeight="1">
      <c r="A17" s="103" t="s">
        <v>177</v>
      </c>
      <c r="B17" s="100" t="s">
        <v>38</v>
      </c>
      <c r="C17" s="101">
        <v>20.53</v>
      </c>
      <c r="D17" s="37">
        <f t="shared" si="3"/>
        <v>22</v>
      </c>
      <c r="E17" s="92"/>
      <c r="F17" s="102">
        <v>22</v>
      </c>
      <c r="G17" s="93">
        <f t="shared" si="4"/>
        <v>1.4699999999999989</v>
      </c>
      <c r="H17" s="94">
        <f t="shared" si="5"/>
        <v>0.07160253287871401</v>
      </c>
    </row>
    <row r="18" spans="1:8" s="70" customFormat="1" ht="21" customHeight="1">
      <c r="A18" s="104" t="s">
        <v>178</v>
      </c>
      <c r="B18" s="100" t="s">
        <v>39</v>
      </c>
      <c r="C18" s="101">
        <v>6.66</v>
      </c>
      <c r="D18" s="37">
        <f t="shared" si="3"/>
        <v>25.5</v>
      </c>
      <c r="E18" s="92"/>
      <c r="F18" s="102">
        <v>25.5</v>
      </c>
      <c r="G18" s="93">
        <f t="shared" si="4"/>
        <v>18.84</v>
      </c>
      <c r="H18" s="94">
        <f t="shared" si="5"/>
        <v>2.828828828828829</v>
      </c>
    </row>
    <row r="19" spans="1:8" s="70" customFormat="1" ht="21" customHeight="1">
      <c r="A19" s="103" t="s">
        <v>179</v>
      </c>
      <c r="B19" s="100" t="s">
        <v>40</v>
      </c>
      <c r="C19" s="101">
        <v>6.66</v>
      </c>
      <c r="D19" s="37">
        <f t="shared" si="3"/>
        <v>25.5</v>
      </c>
      <c r="E19" s="92"/>
      <c r="F19" s="102">
        <v>25.5</v>
      </c>
      <c r="G19" s="93">
        <f t="shared" si="4"/>
        <v>18.84</v>
      </c>
      <c r="H19" s="94">
        <f t="shared" si="5"/>
        <v>2.828828828828829</v>
      </c>
    </row>
    <row r="20" spans="1:8" s="70" customFormat="1" ht="21" customHeight="1">
      <c r="A20" s="104" t="s">
        <v>180</v>
      </c>
      <c r="B20" s="100" t="s">
        <v>41</v>
      </c>
      <c r="C20" s="101">
        <v>23.19</v>
      </c>
      <c r="D20" s="37">
        <f t="shared" si="3"/>
        <v>12</v>
      </c>
      <c r="E20" s="92"/>
      <c r="F20" s="102">
        <v>12</v>
      </c>
      <c r="G20" s="93">
        <f t="shared" si="4"/>
        <v>-11.190000000000001</v>
      </c>
      <c r="H20" s="94">
        <f t="shared" si="5"/>
        <v>-0.4825355756791721</v>
      </c>
    </row>
    <row r="21" spans="1:8" s="70" customFormat="1" ht="21" customHeight="1">
      <c r="A21" s="103" t="s">
        <v>181</v>
      </c>
      <c r="B21" s="100" t="s">
        <v>42</v>
      </c>
      <c r="C21" s="101">
        <v>23.19</v>
      </c>
      <c r="D21" s="37">
        <f t="shared" si="3"/>
        <v>12</v>
      </c>
      <c r="E21" s="92"/>
      <c r="F21" s="102">
        <v>12</v>
      </c>
      <c r="G21" s="93">
        <f t="shared" si="4"/>
        <v>-11.190000000000001</v>
      </c>
      <c r="H21" s="94">
        <f t="shared" si="5"/>
        <v>-0.4825355756791721</v>
      </c>
    </row>
    <row r="22" spans="1:8" s="70" customFormat="1" ht="21" customHeight="1">
      <c r="A22" s="103" t="s">
        <v>182</v>
      </c>
      <c r="B22" s="100" t="s">
        <v>43</v>
      </c>
      <c r="C22" s="101">
        <v>30</v>
      </c>
      <c r="D22" s="37">
        <f t="shared" si="3"/>
        <v>40</v>
      </c>
      <c r="E22" s="92"/>
      <c r="F22" s="102">
        <v>40</v>
      </c>
      <c r="G22" s="93">
        <f t="shared" si="4"/>
        <v>10</v>
      </c>
      <c r="H22" s="94">
        <f t="shared" si="5"/>
        <v>0.3333333333333333</v>
      </c>
    </row>
    <row r="23" spans="1:8" s="70" customFormat="1" ht="21" customHeight="1">
      <c r="A23" s="103" t="s">
        <v>183</v>
      </c>
      <c r="B23" s="100" t="s">
        <v>44</v>
      </c>
      <c r="C23" s="101">
        <v>30</v>
      </c>
      <c r="D23" s="37">
        <f t="shared" si="3"/>
        <v>40</v>
      </c>
      <c r="E23" s="92"/>
      <c r="F23" s="102">
        <v>40</v>
      </c>
      <c r="G23" s="93">
        <f t="shared" si="4"/>
        <v>10</v>
      </c>
      <c r="H23" s="94">
        <f t="shared" si="5"/>
        <v>0.3333333333333333</v>
      </c>
    </row>
    <row r="24" spans="1:8" s="70" customFormat="1" ht="21" customHeight="1">
      <c r="A24" s="103" t="s">
        <v>184</v>
      </c>
      <c r="B24" s="100" t="s">
        <v>45</v>
      </c>
      <c r="C24" s="101">
        <v>74.31</v>
      </c>
      <c r="D24" s="37">
        <f t="shared" si="3"/>
        <v>159</v>
      </c>
      <c r="E24" s="92"/>
      <c r="F24" s="102">
        <v>159</v>
      </c>
      <c r="G24" s="93">
        <f t="shared" si="4"/>
        <v>84.69</v>
      </c>
      <c r="H24" s="94">
        <f t="shared" si="5"/>
        <v>1.1396851029471133</v>
      </c>
    </row>
    <row r="25" spans="1:8" s="70" customFormat="1" ht="21" customHeight="1">
      <c r="A25" s="103" t="s">
        <v>185</v>
      </c>
      <c r="B25" s="100" t="s">
        <v>46</v>
      </c>
      <c r="C25" s="101">
        <v>74.31</v>
      </c>
      <c r="D25" s="37">
        <f t="shared" si="3"/>
        <v>159</v>
      </c>
      <c r="E25" s="92"/>
      <c r="F25" s="102">
        <v>159</v>
      </c>
      <c r="G25" s="93">
        <f t="shared" si="4"/>
        <v>84.69</v>
      </c>
      <c r="H25" s="94">
        <f t="shared" si="5"/>
        <v>1.1396851029471133</v>
      </c>
    </row>
    <row r="26" spans="1:8" s="70" customFormat="1" ht="21" customHeight="1">
      <c r="A26" s="104" t="s">
        <v>186</v>
      </c>
      <c r="B26" s="100" t="s">
        <v>47</v>
      </c>
      <c r="C26" s="101">
        <v>31.77</v>
      </c>
      <c r="D26" s="37">
        <f t="shared" si="3"/>
        <v>63</v>
      </c>
      <c r="E26" s="92"/>
      <c r="F26" s="102">
        <v>63</v>
      </c>
      <c r="G26" s="93">
        <f t="shared" si="4"/>
        <v>31.23</v>
      </c>
      <c r="H26" s="94">
        <f t="shared" si="5"/>
        <v>0.9830028328611898</v>
      </c>
    </row>
    <row r="27" spans="1:8" s="70" customFormat="1" ht="21" customHeight="1">
      <c r="A27" s="103" t="s">
        <v>187</v>
      </c>
      <c r="B27" s="100" t="s">
        <v>48</v>
      </c>
      <c r="C27" s="101">
        <v>31.77</v>
      </c>
      <c r="D27" s="37">
        <f t="shared" si="3"/>
        <v>63</v>
      </c>
      <c r="E27" s="92"/>
      <c r="F27" s="102">
        <v>63</v>
      </c>
      <c r="G27" s="93">
        <f t="shared" si="4"/>
        <v>31.23</v>
      </c>
      <c r="H27" s="94">
        <f t="shared" si="5"/>
        <v>0.9830028328611898</v>
      </c>
    </row>
    <row r="28" spans="1:8" s="70" customFormat="1" ht="21" customHeight="1">
      <c r="A28" s="104" t="s">
        <v>188</v>
      </c>
      <c r="B28" s="100" t="s">
        <v>49</v>
      </c>
      <c r="C28" s="101">
        <v>69</v>
      </c>
      <c r="D28" s="37">
        <f t="shared" si="3"/>
        <v>96</v>
      </c>
      <c r="E28" s="92"/>
      <c r="F28" s="102">
        <v>96</v>
      </c>
      <c r="G28" s="93">
        <f t="shared" si="4"/>
        <v>27</v>
      </c>
      <c r="H28" s="94">
        <f t="shared" si="5"/>
        <v>0.391304347826087</v>
      </c>
    </row>
    <row r="29" spans="1:8" s="70" customFormat="1" ht="21" customHeight="1">
      <c r="A29" s="103" t="s">
        <v>189</v>
      </c>
      <c r="B29" s="100" t="s">
        <v>190</v>
      </c>
      <c r="C29" s="101">
        <v>69</v>
      </c>
      <c r="D29" s="37">
        <f t="shared" si="3"/>
        <v>96</v>
      </c>
      <c r="E29" s="92"/>
      <c r="F29" s="102">
        <v>96</v>
      </c>
      <c r="G29" s="93">
        <f t="shared" si="4"/>
        <v>27</v>
      </c>
      <c r="H29" s="94">
        <f t="shared" si="5"/>
        <v>0.391304347826087</v>
      </c>
    </row>
    <row r="30" spans="1:8" s="70" customFormat="1" ht="21" customHeight="1">
      <c r="A30" s="103" t="s">
        <v>191</v>
      </c>
      <c r="B30" s="100" t="s">
        <v>192</v>
      </c>
      <c r="C30" s="101">
        <v>0</v>
      </c>
      <c r="D30" s="37">
        <f t="shared" si="3"/>
        <v>27</v>
      </c>
      <c r="E30" s="92"/>
      <c r="F30" s="102">
        <v>27</v>
      </c>
      <c r="G30" s="93">
        <f t="shared" si="4"/>
        <v>27</v>
      </c>
      <c r="H30" s="94" t="s">
        <v>193</v>
      </c>
    </row>
    <row r="31" spans="1:8" s="70" customFormat="1" ht="21" customHeight="1">
      <c r="A31" s="103" t="s">
        <v>194</v>
      </c>
      <c r="B31" s="100" t="s">
        <v>52</v>
      </c>
      <c r="C31" s="101">
        <v>0</v>
      </c>
      <c r="D31" s="37">
        <f t="shared" si="3"/>
        <v>27</v>
      </c>
      <c r="E31" s="92"/>
      <c r="F31" s="102">
        <v>27</v>
      </c>
      <c r="G31" s="93">
        <f t="shared" si="4"/>
        <v>27</v>
      </c>
      <c r="H31" s="94" t="s">
        <v>193</v>
      </c>
    </row>
    <row r="32" spans="1:8" s="70" customFormat="1" ht="21" customHeight="1">
      <c r="A32" s="103" t="s">
        <v>195</v>
      </c>
      <c r="B32" s="100" t="s">
        <v>53</v>
      </c>
      <c r="C32" s="105">
        <v>471.82</v>
      </c>
      <c r="D32" s="37">
        <f t="shared" si="3"/>
        <v>240</v>
      </c>
      <c r="E32" s="92"/>
      <c r="F32" s="102">
        <v>240</v>
      </c>
      <c r="G32" s="93">
        <f t="shared" si="4"/>
        <v>-231.82</v>
      </c>
      <c r="H32" s="94">
        <f t="shared" si="5"/>
        <v>-0.4913314399559154</v>
      </c>
    </row>
    <row r="33" spans="1:8" s="70" customFormat="1" ht="21" customHeight="1">
      <c r="A33" s="103" t="s">
        <v>196</v>
      </c>
      <c r="B33" s="100" t="s">
        <v>54</v>
      </c>
      <c r="C33" s="101">
        <v>471.82</v>
      </c>
      <c r="D33" s="37">
        <f t="shared" si="3"/>
        <v>240</v>
      </c>
      <c r="E33" s="92"/>
      <c r="F33" s="102">
        <v>240</v>
      </c>
      <c r="G33" s="93">
        <f t="shared" si="4"/>
        <v>-231.82</v>
      </c>
      <c r="H33" s="94">
        <f t="shared" si="5"/>
        <v>-0.4913314399559154</v>
      </c>
    </row>
    <row r="34" spans="1:8" s="70" customFormat="1" ht="21" customHeight="1">
      <c r="A34" s="103" t="s">
        <v>197</v>
      </c>
      <c r="B34" s="96" t="s">
        <v>55</v>
      </c>
      <c r="C34" s="97">
        <v>17.97</v>
      </c>
      <c r="D34" s="98">
        <f t="shared" si="3"/>
        <v>18</v>
      </c>
      <c r="E34" s="92"/>
      <c r="F34" s="106">
        <v>18</v>
      </c>
      <c r="G34" s="93">
        <f t="shared" si="4"/>
        <v>0.030000000000001137</v>
      </c>
      <c r="H34" s="94">
        <f t="shared" si="5"/>
        <v>0.0016694490818030684</v>
      </c>
    </row>
    <row r="35" spans="1:8" s="70" customFormat="1" ht="21" customHeight="1">
      <c r="A35" s="103" t="s">
        <v>198</v>
      </c>
      <c r="B35" s="100" t="s">
        <v>199</v>
      </c>
      <c r="C35" s="101">
        <v>17.97</v>
      </c>
      <c r="D35" s="37">
        <f t="shared" si="3"/>
        <v>18</v>
      </c>
      <c r="E35" s="92"/>
      <c r="F35" s="102">
        <v>18</v>
      </c>
      <c r="G35" s="93">
        <f t="shared" si="4"/>
        <v>0.030000000000001137</v>
      </c>
      <c r="H35" s="94">
        <f t="shared" si="5"/>
        <v>0.0016694490818030684</v>
      </c>
    </row>
    <row r="36" spans="1:8" s="70" customFormat="1" ht="21" customHeight="1">
      <c r="A36" s="103" t="s">
        <v>200</v>
      </c>
      <c r="B36" s="100" t="s">
        <v>201</v>
      </c>
      <c r="C36" s="101">
        <v>17.97</v>
      </c>
      <c r="D36" s="37">
        <f t="shared" si="3"/>
        <v>18</v>
      </c>
      <c r="E36" s="92"/>
      <c r="F36" s="102">
        <v>18</v>
      </c>
      <c r="G36" s="93">
        <f t="shared" si="4"/>
        <v>0.030000000000001137</v>
      </c>
      <c r="H36" s="94">
        <f t="shared" si="5"/>
        <v>0.0016694490818030684</v>
      </c>
    </row>
    <row r="37" spans="1:8" s="70" customFormat="1" ht="21" customHeight="1">
      <c r="A37" s="104" t="s">
        <v>202</v>
      </c>
      <c r="B37" s="96" t="s">
        <v>58</v>
      </c>
      <c r="C37" s="97">
        <v>242.24</v>
      </c>
      <c r="D37" s="107">
        <f t="shared" si="3"/>
        <v>188</v>
      </c>
      <c r="E37" s="92"/>
      <c r="F37" s="106">
        <v>188</v>
      </c>
      <c r="G37" s="93">
        <f t="shared" si="4"/>
        <v>-54.24000000000001</v>
      </c>
      <c r="H37" s="94">
        <f t="shared" si="5"/>
        <v>-0.22391017173051522</v>
      </c>
    </row>
    <row r="38" spans="1:8" s="70" customFormat="1" ht="21" customHeight="1">
      <c r="A38" s="103" t="s">
        <v>203</v>
      </c>
      <c r="B38" s="100" t="s">
        <v>204</v>
      </c>
      <c r="C38" s="101">
        <v>242.24</v>
      </c>
      <c r="D38" s="37">
        <f t="shared" si="3"/>
        <v>188</v>
      </c>
      <c r="E38" s="92"/>
      <c r="F38" s="102">
        <v>188</v>
      </c>
      <c r="G38" s="93">
        <f t="shared" si="4"/>
        <v>-54.24000000000001</v>
      </c>
      <c r="H38" s="94">
        <f t="shared" si="5"/>
        <v>-0.22391017173051522</v>
      </c>
    </row>
    <row r="39" spans="1:8" s="70" customFormat="1" ht="21" customHeight="1">
      <c r="A39" s="103" t="s">
        <v>205</v>
      </c>
      <c r="B39" s="100" t="s">
        <v>206</v>
      </c>
      <c r="C39" s="101">
        <v>242.24</v>
      </c>
      <c r="D39" s="37">
        <f t="shared" si="3"/>
        <v>188</v>
      </c>
      <c r="E39" s="92"/>
      <c r="F39" s="102">
        <v>188</v>
      </c>
      <c r="G39" s="93">
        <f t="shared" si="4"/>
        <v>-54.24000000000001</v>
      </c>
      <c r="H39" s="94">
        <f t="shared" si="5"/>
        <v>-0.22391017173051522</v>
      </c>
    </row>
    <row r="40" spans="1:8" s="70" customFormat="1" ht="21" customHeight="1">
      <c r="A40" s="103" t="s">
        <v>207</v>
      </c>
      <c r="B40" s="96" t="s">
        <v>61</v>
      </c>
      <c r="C40" s="97">
        <v>3.4</v>
      </c>
      <c r="D40" s="107">
        <f t="shared" si="3"/>
        <v>3</v>
      </c>
      <c r="E40" s="92"/>
      <c r="F40" s="106">
        <v>3</v>
      </c>
      <c r="G40" s="93">
        <f aca="true" t="shared" si="6" ref="G40:G72">D40-C40</f>
        <v>-0.3999999999999999</v>
      </c>
      <c r="H40" s="94">
        <f aca="true" t="shared" si="7" ref="H40:H72">G40/C40</f>
        <v>-0.11764705882352938</v>
      </c>
    </row>
    <row r="41" spans="1:8" s="70" customFormat="1" ht="21" customHeight="1">
      <c r="A41" s="103" t="s">
        <v>208</v>
      </c>
      <c r="B41" s="108" t="s">
        <v>62</v>
      </c>
      <c r="C41" s="101">
        <v>3.4</v>
      </c>
      <c r="D41" s="37">
        <f t="shared" si="3"/>
        <v>3</v>
      </c>
      <c r="E41" s="92"/>
      <c r="F41" s="102">
        <v>3</v>
      </c>
      <c r="G41" s="93">
        <f t="shared" si="6"/>
        <v>-0.3999999999999999</v>
      </c>
      <c r="H41" s="94">
        <f t="shared" si="7"/>
        <v>-0.11764705882352938</v>
      </c>
    </row>
    <row r="42" spans="1:8" s="70" customFormat="1" ht="21" customHeight="1">
      <c r="A42" s="103" t="s">
        <v>209</v>
      </c>
      <c r="B42" s="108" t="s">
        <v>63</v>
      </c>
      <c r="C42" s="101">
        <v>3.4</v>
      </c>
      <c r="D42" s="37">
        <f aca="true" t="shared" si="8" ref="D42:D73">E42+F42</f>
        <v>3</v>
      </c>
      <c r="E42" s="92"/>
      <c r="F42" s="102">
        <v>3</v>
      </c>
      <c r="G42" s="93">
        <f t="shared" si="6"/>
        <v>-0.3999999999999999</v>
      </c>
      <c r="H42" s="94">
        <f t="shared" si="7"/>
        <v>-0.11764705882352938</v>
      </c>
    </row>
    <row r="43" spans="1:8" s="70" customFormat="1" ht="21" customHeight="1">
      <c r="A43" s="103" t="s">
        <v>210</v>
      </c>
      <c r="B43" s="96" t="s">
        <v>64</v>
      </c>
      <c r="C43" s="97">
        <v>174.06</v>
      </c>
      <c r="D43" s="107">
        <f t="shared" si="8"/>
        <v>160</v>
      </c>
      <c r="E43" s="92"/>
      <c r="F43" s="106">
        <v>160</v>
      </c>
      <c r="G43" s="93">
        <f t="shared" si="6"/>
        <v>-14.060000000000002</v>
      </c>
      <c r="H43" s="94">
        <f t="shared" si="7"/>
        <v>-0.0807767436516144</v>
      </c>
    </row>
    <row r="44" spans="1:8" s="70" customFormat="1" ht="21" customHeight="1">
      <c r="A44" s="103" t="s">
        <v>211</v>
      </c>
      <c r="B44" s="108" t="s">
        <v>212</v>
      </c>
      <c r="C44" s="101">
        <v>165</v>
      </c>
      <c r="D44" s="37">
        <f t="shared" si="8"/>
        <v>120</v>
      </c>
      <c r="E44" s="92"/>
      <c r="F44" s="102">
        <v>120</v>
      </c>
      <c r="G44" s="93">
        <f t="shared" si="6"/>
        <v>-45</v>
      </c>
      <c r="H44" s="94">
        <f t="shared" si="7"/>
        <v>-0.2727272727272727</v>
      </c>
    </row>
    <row r="45" spans="1:8" s="70" customFormat="1" ht="21" customHeight="1">
      <c r="A45" s="103" t="s">
        <v>213</v>
      </c>
      <c r="B45" s="100" t="s">
        <v>214</v>
      </c>
      <c r="C45" s="101">
        <v>165</v>
      </c>
      <c r="D45" s="37">
        <f t="shared" si="8"/>
        <v>120</v>
      </c>
      <c r="E45" s="92"/>
      <c r="F45" s="102">
        <v>120</v>
      </c>
      <c r="G45" s="93">
        <f t="shared" si="6"/>
        <v>-45</v>
      </c>
      <c r="H45" s="94">
        <f t="shared" si="7"/>
        <v>-0.2727272727272727</v>
      </c>
    </row>
    <row r="46" spans="1:8" s="70" customFormat="1" ht="21" customHeight="1">
      <c r="A46" s="103" t="s">
        <v>215</v>
      </c>
      <c r="B46" s="100" t="s">
        <v>216</v>
      </c>
      <c r="C46" s="101">
        <v>9.06</v>
      </c>
      <c r="D46" s="37">
        <f t="shared" si="8"/>
        <v>40</v>
      </c>
      <c r="E46" s="92"/>
      <c r="F46" s="102">
        <v>40</v>
      </c>
      <c r="G46" s="93">
        <f t="shared" si="6"/>
        <v>30.939999999999998</v>
      </c>
      <c r="H46" s="94">
        <f t="shared" si="7"/>
        <v>3.4150110375275933</v>
      </c>
    </row>
    <row r="47" spans="1:8" s="70" customFormat="1" ht="21" customHeight="1">
      <c r="A47" s="103" t="s">
        <v>217</v>
      </c>
      <c r="B47" s="100" t="s">
        <v>218</v>
      </c>
      <c r="C47" s="101">
        <v>9.06</v>
      </c>
      <c r="D47" s="37">
        <f t="shared" si="8"/>
        <v>40</v>
      </c>
      <c r="E47" s="92"/>
      <c r="F47" s="102">
        <v>40</v>
      </c>
      <c r="G47" s="93">
        <f t="shared" si="6"/>
        <v>30.939999999999998</v>
      </c>
      <c r="H47" s="94">
        <f t="shared" si="7"/>
        <v>3.4150110375275933</v>
      </c>
    </row>
    <row r="48" spans="1:8" s="70" customFormat="1" ht="21" customHeight="1">
      <c r="A48" s="103" t="s">
        <v>219</v>
      </c>
      <c r="B48" s="96" t="s">
        <v>69</v>
      </c>
      <c r="C48" s="97">
        <v>565.31</v>
      </c>
      <c r="D48" s="107">
        <f t="shared" si="8"/>
        <v>766.9</v>
      </c>
      <c r="E48" s="92"/>
      <c r="F48" s="106">
        <v>766.9</v>
      </c>
      <c r="G48" s="93">
        <f t="shared" si="6"/>
        <v>201.59000000000003</v>
      </c>
      <c r="H48" s="94">
        <f t="shared" si="7"/>
        <v>0.3566008030991846</v>
      </c>
    </row>
    <row r="49" spans="1:8" s="70" customFormat="1" ht="21" customHeight="1">
      <c r="A49" s="103" t="s">
        <v>220</v>
      </c>
      <c r="B49" s="108" t="s">
        <v>221</v>
      </c>
      <c r="C49" s="101">
        <v>1.88</v>
      </c>
      <c r="D49" s="37">
        <f t="shared" si="8"/>
        <v>2</v>
      </c>
      <c r="E49" s="92"/>
      <c r="F49" s="102">
        <v>2</v>
      </c>
      <c r="G49" s="93">
        <f t="shared" si="6"/>
        <v>0.1200000000000001</v>
      </c>
      <c r="H49" s="94">
        <f t="shared" si="7"/>
        <v>0.06382978723404262</v>
      </c>
    </row>
    <row r="50" spans="1:8" s="70" customFormat="1" ht="21" customHeight="1">
      <c r="A50" s="103" t="s">
        <v>222</v>
      </c>
      <c r="B50" s="108" t="s">
        <v>223</v>
      </c>
      <c r="C50" s="101">
        <v>1.88</v>
      </c>
      <c r="D50" s="37">
        <f t="shared" si="8"/>
        <v>2</v>
      </c>
      <c r="E50" s="92"/>
      <c r="F50" s="102">
        <v>2</v>
      </c>
      <c r="G50" s="93">
        <f t="shared" si="6"/>
        <v>0.1200000000000001</v>
      </c>
      <c r="H50" s="94">
        <f t="shared" si="7"/>
        <v>0.06382978723404262</v>
      </c>
    </row>
    <row r="51" spans="1:8" s="70" customFormat="1" ht="21" customHeight="1">
      <c r="A51" s="103" t="s">
        <v>224</v>
      </c>
      <c r="B51" s="100" t="s">
        <v>225</v>
      </c>
      <c r="C51" s="101">
        <v>85.96</v>
      </c>
      <c r="D51" s="37">
        <f t="shared" si="8"/>
        <v>121</v>
      </c>
      <c r="E51" s="92"/>
      <c r="F51" s="102">
        <v>121</v>
      </c>
      <c r="G51" s="93">
        <f t="shared" si="6"/>
        <v>35.040000000000006</v>
      </c>
      <c r="H51" s="94">
        <f t="shared" si="7"/>
        <v>0.40763145649139143</v>
      </c>
    </row>
    <row r="52" spans="1:8" s="70" customFormat="1" ht="21" customHeight="1">
      <c r="A52" s="103" t="s">
        <v>226</v>
      </c>
      <c r="B52" s="100" t="s">
        <v>227</v>
      </c>
      <c r="C52" s="101">
        <v>57.9</v>
      </c>
      <c r="D52" s="37">
        <f t="shared" si="8"/>
        <v>89</v>
      </c>
      <c r="E52" s="92"/>
      <c r="F52" s="102">
        <v>89</v>
      </c>
      <c r="G52" s="93">
        <f t="shared" si="6"/>
        <v>31.1</v>
      </c>
      <c r="H52" s="94">
        <f t="shared" si="7"/>
        <v>0.53713298791019</v>
      </c>
    </row>
    <row r="53" spans="1:8" s="70" customFormat="1" ht="21" customHeight="1">
      <c r="A53" s="103" t="s">
        <v>228</v>
      </c>
      <c r="B53" s="100" t="s">
        <v>229</v>
      </c>
      <c r="C53" s="101">
        <v>28.06</v>
      </c>
      <c r="D53" s="37">
        <f t="shared" si="8"/>
        <v>32</v>
      </c>
      <c r="E53" s="92"/>
      <c r="F53" s="102">
        <v>32</v>
      </c>
      <c r="G53" s="93">
        <f t="shared" si="6"/>
        <v>3.9400000000000013</v>
      </c>
      <c r="H53" s="94">
        <f t="shared" si="7"/>
        <v>0.14041339985744838</v>
      </c>
    </row>
    <row r="54" spans="1:8" s="70" customFormat="1" ht="21" customHeight="1">
      <c r="A54" s="103" t="s">
        <v>230</v>
      </c>
      <c r="B54" s="109" t="s">
        <v>231</v>
      </c>
      <c r="C54" s="101">
        <v>0</v>
      </c>
      <c r="D54" s="37">
        <f t="shared" si="8"/>
        <v>88.9</v>
      </c>
      <c r="E54" s="92"/>
      <c r="F54" s="102">
        <v>88.9</v>
      </c>
      <c r="G54" s="93">
        <f t="shared" si="6"/>
        <v>88.9</v>
      </c>
      <c r="H54" s="94" t="s">
        <v>193</v>
      </c>
    </row>
    <row r="55" spans="1:8" s="70" customFormat="1" ht="21" customHeight="1">
      <c r="A55" s="103" t="s">
        <v>232</v>
      </c>
      <c r="B55" s="109" t="s">
        <v>233</v>
      </c>
      <c r="C55" s="101">
        <v>0</v>
      </c>
      <c r="D55" s="37">
        <f t="shared" si="8"/>
        <v>60</v>
      </c>
      <c r="E55" s="92"/>
      <c r="F55" s="102">
        <v>60</v>
      </c>
      <c r="G55" s="93">
        <f t="shared" si="6"/>
        <v>60</v>
      </c>
      <c r="H55" s="94" t="s">
        <v>193</v>
      </c>
    </row>
    <row r="56" spans="1:8" s="70" customFormat="1" ht="21" customHeight="1">
      <c r="A56" s="103" t="s">
        <v>234</v>
      </c>
      <c r="B56" s="109" t="s">
        <v>235</v>
      </c>
      <c r="C56" s="101">
        <v>0</v>
      </c>
      <c r="D56" s="37">
        <f t="shared" si="8"/>
        <v>28.9</v>
      </c>
      <c r="E56" s="92"/>
      <c r="F56" s="102">
        <v>28.9</v>
      </c>
      <c r="G56" s="93">
        <f t="shared" si="6"/>
        <v>28.9</v>
      </c>
      <c r="H56" s="94" t="s">
        <v>193</v>
      </c>
    </row>
    <row r="57" spans="1:8" s="70" customFormat="1" ht="21" customHeight="1">
      <c r="A57" s="103" t="s">
        <v>236</v>
      </c>
      <c r="B57" s="108" t="s">
        <v>237</v>
      </c>
      <c r="C57" s="101">
        <v>29.61</v>
      </c>
      <c r="D57" s="37">
        <f t="shared" si="8"/>
        <v>60</v>
      </c>
      <c r="E57" s="92"/>
      <c r="F57" s="102">
        <v>60</v>
      </c>
      <c r="G57" s="93">
        <f t="shared" si="6"/>
        <v>30.39</v>
      </c>
      <c r="H57" s="94">
        <f t="shared" si="7"/>
        <v>1.026342451874367</v>
      </c>
    </row>
    <row r="58" spans="1:8" s="70" customFormat="1" ht="21" customHeight="1">
      <c r="A58" s="103" t="s">
        <v>238</v>
      </c>
      <c r="B58" s="108" t="s">
        <v>239</v>
      </c>
      <c r="C58" s="101">
        <v>29.61</v>
      </c>
      <c r="D58" s="37">
        <f t="shared" si="8"/>
        <v>60</v>
      </c>
      <c r="E58" s="92"/>
      <c r="F58" s="102">
        <v>60</v>
      </c>
      <c r="G58" s="93">
        <f t="shared" si="6"/>
        <v>30.39</v>
      </c>
      <c r="H58" s="94">
        <f t="shared" si="7"/>
        <v>1.026342451874367</v>
      </c>
    </row>
    <row r="59" spans="1:8" s="70" customFormat="1" ht="21" customHeight="1">
      <c r="A59" s="103" t="s">
        <v>240</v>
      </c>
      <c r="B59" s="100" t="s">
        <v>241</v>
      </c>
      <c r="C59" s="101">
        <v>447.86</v>
      </c>
      <c r="D59" s="37">
        <f t="shared" si="8"/>
        <v>495</v>
      </c>
      <c r="E59" s="92"/>
      <c r="F59" s="102">
        <v>495</v>
      </c>
      <c r="G59" s="93">
        <f t="shared" si="6"/>
        <v>47.139999999999986</v>
      </c>
      <c r="H59" s="94">
        <f t="shared" si="7"/>
        <v>0.10525610681909522</v>
      </c>
    </row>
    <row r="60" spans="1:8" s="70" customFormat="1" ht="21" customHeight="1">
      <c r="A60" s="103" t="s">
        <v>242</v>
      </c>
      <c r="B60" s="100" t="s">
        <v>243</v>
      </c>
      <c r="C60" s="101">
        <v>447.86</v>
      </c>
      <c r="D60" s="37">
        <f t="shared" si="8"/>
        <v>495</v>
      </c>
      <c r="E60" s="92"/>
      <c r="F60" s="102">
        <v>495</v>
      </c>
      <c r="G60" s="93">
        <f t="shared" si="6"/>
        <v>47.139999999999986</v>
      </c>
      <c r="H60" s="94">
        <f t="shared" si="7"/>
        <v>0.10525610681909522</v>
      </c>
    </row>
    <row r="61" spans="1:8" s="70" customFormat="1" ht="21" customHeight="1">
      <c r="A61" s="103" t="s">
        <v>244</v>
      </c>
      <c r="B61" s="96" t="s">
        <v>82</v>
      </c>
      <c r="C61" s="97">
        <v>616.66</v>
      </c>
      <c r="D61" s="107">
        <f t="shared" si="8"/>
        <v>530.5</v>
      </c>
      <c r="E61" s="92"/>
      <c r="F61" s="106">
        <v>530.5</v>
      </c>
      <c r="G61" s="93">
        <f t="shared" si="6"/>
        <v>-86.15999999999997</v>
      </c>
      <c r="H61" s="94">
        <f t="shared" si="7"/>
        <v>-0.13972042941004764</v>
      </c>
    </row>
    <row r="62" spans="1:8" s="70" customFormat="1" ht="21" customHeight="1">
      <c r="A62" s="103" t="s">
        <v>245</v>
      </c>
      <c r="B62" s="108" t="s">
        <v>246</v>
      </c>
      <c r="C62" s="101">
        <v>1.76</v>
      </c>
      <c r="D62" s="37">
        <v>0</v>
      </c>
      <c r="E62" s="92"/>
      <c r="F62" s="102">
        <v>0</v>
      </c>
      <c r="G62" s="93">
        <f t="shared" si="6"/>
        <v>-1.76</v>
      </c>
      <c r="H62" s="94">
        <f t="shared" si="7"/>
        <v>-1</v>
      </c>
    </row>
    <row r="63" spans="1:8" s="70" customFormat="1" ht="21" customHeight="1">
      <c r="A63" s="103" t="s">
        <v>247</v>
      </c>
      <c r="B63" s="108" t="s">
        <v>248</v>
      </c>
      <c r="C63" s="101">
        <v>1.76</v>
      </c>
      <c r="D63" s="37">
        <v>0</v>
      </c>
      <c r="E63" s="92"/>
      <c r="F63" s="102">
        <v>0</v>
      </c>
      <c r="G63" s="93">
        <f t="shared" si="6"/>
        <v>-1.76</v>
      </c>
      <c r="H63" s="94">
        <f t="shared" si="7"/>
        <v>-1</v>
      </c>
    </row>
    <row r="64" spans="1:8" s="70" customFormat="1" ht="21" customHeight="1">
      <c r="A64" s="103" t="s">
        <v>249</v>
      </c>
      <c r="B64" s="108" t="s">
        <v>250</v>
      </c>
      <c r="C64" s="101">
        <v>4.81</v>
      </c>
      <c r="D64" s="37">
        <v>0</v>
      </c>
      <c r="E64" s="92"/>
      <c r="F64" s="102">
        <v>0</v>
      </c>
      <c r="G64" s="93">
        <f t="shared" si="6"/>
        <v>-4.81</v>
      </c>
      <c r="H64" s="94">
        <f t="shared" si="7"/>
        <v>-1</v>
      </c>
    </row>
    <row r="65" spans="1:8" s="70" customFormat="1" ht="21" customHeight="1">
      <c r="A65" s="103" t="s">
        <v>251</v>
      </c>
      <c r="B65" s="108" t="s">
        <v>252</v>
      </c>
      <c r="C65" s="101">
        <v>4.81</v>
      </c>
      <c r="D65" s="37">
        <v>0</v>
      </c>
      <c r="E65" s="92"/>
      <c r="F65" s="102">
        <v>0</v>
      </c>
      <c r="G65" s="93">
        <f t="shared" si="6"/>
        <v>-4.81</v>
      </c>
      <c r="H65" s="94">
        <f t="shared" si="7"/>
        <v>-1</v>
      </c>
    </row>
    <row r="66" spans="1:8" s="70" customFormat="1" ht="21" customHeight="1">
      <c r="A66" s="103" t="s">
        <v>253</v>
      </c>
      <c r="B66" s="108" t="s">
        <v>254</v>
      </c>
      <c r="C66" s="101">
        <v>95.07</v>
      </c>
      <c r="D66" s="37">
        <v>0</v>
      </c>
      <c r="E66" s="92"/>
      <c r="F66" s="102">
        <v>0</v>
      </c>
      <c r="G66" s="93">
        <f t="shared" si="6"/>
        <v>-95.07</v>
      </c>
      <c r="H66" s="94">
        <f t="shared" si="7"/>
        <v>-1</v>
      </c>
    </row>
    <row r="67" spans="1:8" s="70" customFormat="1" ht="21" customHeight="1">
      <c r="A67" s="103" t="s">
        <v>255</v>
      </c>
      <c r="B67" s="108" t="s">
        <v>256</v>
      </c>
      <c r="C67" s="101">
        <v>95.07</v>
      </c>
      <c r="D67" s="37">
        <v>0</v>
      </c>
      <c r="E67" s="92"/>
      <c r="F67" s="102">
        <v>0</v>
      </c>
      <c r="G67" s="93">
        <f t="shared" si="6"/>
        <v>-95.07</v>
      </c>
      <c r="H67" s="94">
        <f t="shared" si="7"/>
        <v>-1</v>
      </c>
    </row>
    <row r="68" spans="1:8" s="70" customFormat="1" ht="21" customHeight="1">
      <c r="A68" s="103" t="s">
        <v>257</v>
      </c>
      <c r="B68" s="108" t="s">
        <v>248</v>
      </c>
      <c r="C68" s="101">
        <v>515.02</v>
      </c>
      <c r="D68" s="37">
        <f>E68+F68</f>
        <v>530.5</v>
      </c>
      <c r="E68" s="92"/>
      <c r="F68" s="102">
        <v>530.5</v>
      </c>
      <c r="G68" s="93">
        <f t="shared" si="6"/>
        <v>15.480000000000018</v>
      </c>
      <c r="H68" s="94">
        <f t="shared" si="7"/>
        <v>0.03005708516174133</v>
      </c>
    </row>
    <row r="69" spans="1:8" s="70" customFormat="1" ht="21" customHeight="1">
      <c r="A69" s="103" t="s">
        <v>258</v>
      </c>
      <c r="B69" s="112" t="s">
        <v>259</v>
      </c>
      <c r="C69" s="101">
        <v>515.02</v>
      </c>
      <c r="D69" s="37">
        <v>530.5</v>
      </c>
      <c r="E69" s="92"/>
      <c r="F69" s="102">
        <v>530.5</v>
      </c>
      <c r="G69" s="93">
        <f t="shared" si="6"/>
        <v>15.480000000000018</v>
      </c>
      <c r="H69" s="94">
        <f t="shared" si="7"/>
        <v>0.03005708516174133</v>
      </c>
    </row>
    <row r="70" spans="1:8" s="70" customFormat="1" ht="21" customHeight="1">
      <c r="A70" s="103" t="s">
        <v>260</v>
      </c>
      <c r="B70" s="96" t="s">
        <v>148</v>
      </c>
      <c r="C70" s="97">
        <v>1.48</v>
      </c>
      <c r="D70" s="107">
        <f aca="true" t="shared" si="9" ref="D70:D75">E70+F70</f>
        <v>15</v>
      </c>
      <c r="E70" s="92"/>
      <c r="F70" s="106">
        <v>15</v>
      </c>
      <c r="G70" s="93">
        <f t="shared" si="6"/>
        <v>13.52</v>
      </c>
      <c r="H70" s="94">
        <f t="shared" si="7"/>
        <v>9.135135135135135</v>
      </c>
    </row>
    <row r="71" spans="1:8" s="70" customFormat="1" ht="21" customHeight="1">
      <c r="A71" s="103" t="s">
        <v>261</v>
      </c>
      <c r="B71" s="100" t="s">
        <v>262</v>
      </c>
      <c r="C71" s="101">
        <v>1.48</v>
      </c>
      <c r="D71" s="37">
        <f t="shared" si="9"/>
        <v>15</v>
      </c>
      <c r="E71" s="92"/>
      <c r="F71" s="102">
        <v>15</v>
      </c>
      <c r="G71" s="93">
        <f t="shared" si="6"/>
        <v>13.52</v>
      </c>
      <c r="H71" s="94">
        <f t="shared" si="7"/>
        <v>9.135135135135135</v>
      </c>
    </row>
    <row r="72" spans="1:8" s="70" customFormat="1" ht="21" customHeight="1">
      <c r="A72" s="95" t="s">
        <v>263</v>
      </c>
      <c r="B72" s="100" t="s">
        <v>86</v>
      </c>
      <c r="C72" s="101">
        <v>1.48</v>
      </c>
      <c r="D72" s="37">
        <f t="shared" si="9"/>
        <v>15</v>
      </c>
      <c r="E72" s="92"/>
      <c r="F72" s="102">
        <v>15</v>
      </c>
      <c r="G72" s="93">
        <f t="shared" si="6"/>
        <v>13.52</v>
      </c>
      <c r="H72" s="94">
        <f t="shared" si="7"/>
        <v>9.135135135135135</v>
      </c>
    </row>
    <row r="73" spans="1:8" s="70" customFormat="1" ht="21" customHeight="1">
      <c r="A73" s="95" t="s">
        <v>264</v>
      </c>
      <c r="B73" s="96" t="s">
        <v>149</v>
      </c>
      <c r="C73" s="97">
        <v>1295.22</v>
      </c>
      <c r="D73" s="107">
        <f t="shared" si="9"/>
        <v>2855.7</v>
      </c>
      <c r="E73" s="92"/>
      <c r="F73" s="106">
        <v>2855.7</v>
      </c>
      <c r="G73" s="93">
        <f aca="true" t="shared" si="10" ref="G73:G101">D73-C73</f>
        <v>1560.4799999999998</v>
      </c>
      <c r="H73" s="94">
        <f aca="true" t="shared" si="11" ref="H73:H101">G73/C73</f>
        <v>1.2047991846944919</v>
      </c>
    </row>
    <row r="74" spans="1:8" s="70" customFormat="1" ht="21" customHeight="1">
      <c r="A74" s="95" t="s">
        <v>265</v>
      </c>
      <c r="B74" s="108" t="s">
        <v>266</v>
      </c>
      <c r="C74" s="101">
        <v>0</v>
      </c>
      <c r="D74" s="37">
        <f t="shared" si="9"/>
        <v>70</v>
      </c>
      <c r="E74" s="92"/>
      <c r="F74" s="102">
        <v>70</v>
      </c>
      <c r="G74" s="93">
        <f t="shared" si="10"/>
        <v>70</v>
      </c>
      <c r="H74" s="94" t="s">
        <v>193</v>
      </c>
    </row>
    <row r="75" spans="1:8" s="70" customFormat="1" ht="21" customHeight="1">
      <c r="A75" s="95" t="s">
        <v>267</v>
      </c>
      <c r="B75" s="108" t="s">
        <v>268</v>
      </c>
      <c r="C75" s="101">
        <v>0</v>
      </c>
      <c r="D75" s="37">
        <f t="shared" si="9"/>
        <v>70</v>
      </c>
      <c r="E75" s="92"/>
      <c r="F75" s="102">
        <v>70</v>
      </c>
      <c r="G75" s="93">
        <f t="shared" si="10"/>
        <v>70</v>
      </c>
      <c r="H75" s="94" t="s">
        <v>193</v>
      </c>
    </row>
    <row r="76" spans="1:8" s="70" customFormat="1" ht="21" customHeight="1">
      <c r="A76" s="95" t="s">
        <v>269</v>
      </c>
      <c r="B76" s="108" t="s">
        <v>270</v>
      </c>
      <c r="C76" s="101">
        <v>377.39</v>
      </c>
      <c r="D76" s="37">
        <v>0</v>
      </c>
      <c r="E76" s="92"/>
      <c r="F76" s="102">
        <v>0</v>
      </c>
      <c r="G76" s="93">
        <f t="shared" si="10"/>
        <v>-377.39</v>
      </c>
      <c r="H76" s="94">
        <f t="shared" si="11"/>
        <v>-1</v>
      </c>
    </row>
    <row r="77" spans="1:8" s="70" customFormat="1" ht="21" customHeight="1">
      <c r="A77" s="95" t="s">
        <v>271</v>
      </c>
      <c r="B77" s="108" t="s">
        <v>272</v>
      </c>
      <c r="C77" s="101">
        <v>377.39</v>
      </c>
      <c r="D77" s="37">
        <v>0</v>
      </c>
      <c r="E77" s="92"/>
      <c r="F77" s="102">
        <v>0</v>
      </c>
      <c r="G77" s="93">
        <f t="shared" si="10"/>
        <v>-377.39</v>
      </c>
      <c r="H77" s="94">
        <f t="shared" si="11"/>
        <v>-1</v>
      </c>
    </row>
    <row r="78" spans="1:8" s="70" customFormat="1" ht="21" customHeight="1">
      <c r="A78" s="95" t="s">
        <v>273</v>
      </c>
      <c r="B78" s="100" t="s">
        <v>274</v>
      </c>
      <c r="C78" s="101">
        <v>917.83</v>
      </c>
      <c r="D78" s="37">
        <f aca="true" t="shared" si="12" ref="D78:D85">E78+F78</f>
        <v>2785.7</v>
      </c>
      <c r="E78" s="92"/>
      <c r="F78" s="102">
        <v>2785.7</v>
      </c>
      <c r="G78" s="93">
        <f t="shared" si="10"/>
        <v>1867.87</v>
      </c>
      <c r="H78" s="94">
        <f t="shared" si="11"/>
        <v>2.0350936447926085</v>
      </c>
    </row>
    <row r="79" spans="1:8" s="70" customFormat="1" ht="21" customHeight="1">
      <c r="A79" s="95" t="s">
        <v>275</v>
      </c>
      <c r="B79" s="100" t="s">
        <v>276</v>
      </c>
      <c r="C79" s="101">
        <v>917.83</v>
      </c>
      <c r="D79" s="37">
        <f t="shared" si="12"/>
        <v>2785.7</v>
      </c>
      <c r="E79" s="92"/>
      <c r="F79" s="102">
        <v>2785.7</v>
      </c>
      <c r="G79" s="93">
        <f t="shared" si="10"/>
        <v>1867.87</v>
      </c>
      <c r="H79" s="94">
        <f t="shared" si="11"/>
        <v>2.0350936447926085</v>
      </c>
    </row>
    <row r="80" spans="1:8" s="70" customFormat="1" ht="21" customHeight="1">
      <c r="A80" s="95" t="s">
        <v>277</v>
      </c>
      <c r="B80" s="96" t="s">
        <v>150</v>
      </c>
      <c r="C80" s="97">
        <v>1028.64</v>
      </c>
      <c r="D80" s="107">
        <f t="shared" si="12"/>
        <v>1366</v>
      </c>
      <c r="E80" s="92"/>
      <c r="F80" s="106">
        <v>1366</v>
      </c>
      <c r="G80" s="93">
        <f t="shared" si="10"/>
        <v>337.3599999999999</v>
      </c>
      <c r="H80" s="94">
        <f t="shared" si="11"/>
        <v>0.32796702442059406</v>
      </c>
    </row>
    <row r="81" spans="1:8" s="70" customFormat="1" ht="21" customHeight="1">
      <c r="A81" s="95" t="s">
        <v>278</v>
      </c>
      <c r="B81" s="100" t="s">
        <v>279</v>
      </c>
      <c r="C81" s="101">
        <v>259.3</v>
      </c>
      <c r="D81" s="37">
        <f t="shared" si="12"/>
        <v>329</v>
      </c>
      <c r="E81" s="92"/>
      <c r="F81" s="102">
        <v>329</v>
      </c>
      <c r="G81" s="93">
        <f t="shared" si="10"/>
        <v>69.69999999999999</v>
      </c>
      <c r="H81" s="94">
        <f t="shared" si="11"/>
        <v>0.26880061704589275</v>
      </c>
    </row>
    <row r="82" spans="1:8" s="70" customFormat="1" ht="21" customHeight="1">
      <c r="A82" s="95" t="s">
        <v>280</v>
      </c>
      <c r="B82" s="100" t="s">
        <v>281</v>
      </c>
      <c r="C82" s="101">
        <v>0</v>
      </c>
      <c r="D82" s="37">
        <f t="shared" si="12"/>
        <v>3</v>
      </c>
      <c r="E82" s="92"/>
      <c r="F82" s="102">
        <v>3</v>
      </c>
      <c r="G82" s="93">
        <f t="shared" si="10"/>
        <v>3</v>
      </c>
      <c r="H82" s="94" t="s">
        <v>193</v>
      </c>
    </row>
    <row r="83" spans="1:8" s="70" customFormat="1" ht="21" customHeight="1">
      <c r="A83" s="95" t="s">
        <v>282</v>
      </c>
      <c r="B83" s="100" t="s">
        <v>283</v>
      </c>
      <c r="C83" s="101">
        <v>0</v>
      </c>
      <c r="D83" s="37">
        <f t="shared" si="12"/>
        <v>6</v>
      </c>
      <c r="E83" s="92"/>
      <c r="F83" s="102">
        <v>6</v>
      </c>
      <c r="G83" s="93">
        <f t="shared" si="10"/>
        <v>6</v>
      </c>
      <c r="H83" s="94" t="s">
        <v>193</v>
      </c>
    </row>
    <row r="84" spans="1:8" s="70" customFormat="1" ht="21" customHeight="1">
      <c r="A84" s="95" t="s">
        <v>284</v>
      </c>
      <c r="B84" s="108" t="s">
        <v>285</v>
      </c>
      <c r="C84" s="101">
        <v>0</v>
      </c>
      <c r="D84" s="37">
        <f t="shared" si="12"/>
        <v>100</v>
      </c>
      <c r="E84" s="92"/>
      <c r="F84" s="102">
        <v>100</v>
      </c>
      <c r="G84" s="93">
        <f t="shared" si="10"/>
        <v>100</v>
      </c>
      <c r="H84" s="94" t="s">
        <v>193</v>
      </c>
    </row>
    <row r="85" spans="1:8" s="70" customFormat="1" ht="21" customHeight="1">
      <c r="A85" s="95" t="s">
        <v>286</v>
      </c>
      <c r="B85" s="108" t="s">
        <v>287</v>
      </c>
      <c r="C85" s="101">
        <v>258.11</v>
      </c>
      <c r="D85" s="37">
        <f t="shared" si="12"/>
        <v>220</v>
      </c>
      <c r="E85" s="92"/>
      <c r="F85" s="102">
        <v>220</v>
      </c>
      <c r="G85" s="93">
        <f t="shared" si="10"/>
        <v>-38.110000000000014</v>
      </c>
      <c r="H85" s="94">
        <f t="shared" si="11"/>
        <v>-0.14765022664755342</v>
      </c>
    </row>
    <row r="86" spans="1:8" s="70" customFormat="1" ht="21" customHeight="1">
      <c r="A86" s="95" t="s">
        <v>288</v>
      </c>
      <c r="B86" s="112" t="s">
        <v>289</v>
      </c>
      <c r="C86" s="101">
        <v>1.19</v>
      </c>
      <c r="D86" s="37">
        <v>0</v>
      </c>
      <c r="E86" s="92"/>
      <c r="F86" s="102">
        <v>0</v>
      </c>
      <c r="G86" s="93">
        <f t="shared" si="10"/>
        <v>-1.19</v>
      </c>
      <c r="H86" s="94">
        <f t="shared" si="11"/>
        <v>-1</v>
      </c>
    </row>
    <row r="87" spans="1:8" s="70" customFormat="1" ht="21" customHeight="1">
      <c r="A87" s="95" t="s">
        <v>290</v>
      </c>
      <c r="B87" s="100" t="s">
        <v>291</v>
      </c>
      <c r="C87" s="101">
        <v>239.24</v>
      </c>
      <c r="D87" s="37">
        <f aca="true" t="shared" si="13" ref="D87:D101">E87+F87</f>
        <v>250</v>
      </c>
      <c r="E87" s="92"/>
      <c r="F87" s="102">
        <v>250</v>
      </c>
      <c r="G87" s="93">
        <f t="shared" si="10"/>
        <v>10.759999999999991</v>
      </c>
      <c r="H87" s="94">
        <f t="shared" si="11"/>
        <v>0.04497575656244771</v>
      </c>
    </row>
    <row r="88" spans="1:8" s="70" customFormat="1" ht="21" customHeight="1">
      <c r="A88" s="95" t="s">
        <v>292</v>
      </c>
      <c r="B88" s="100" t="s">
        <v>293</v>
      </c>
      <c r="C88" s="101">
        <v>239.24</v>
      </c>
      <c r="D88" s="37">
        <f t="shared" si="13"/>
        <v>250</v>
      </c>
      <c r="E88" s="92"/>
      <c r="F88" s="102">
        <v>250</v>
      </c>
      <c r="G88" s="93">
        <f t="shared" si="10"/>
        <v>10.759999999999991</v>
      </c>
      <c r="H88" s="94">
        <f t="shared" si="11"/>
        <v>0.04497575656244771</v>
      </c>
    </row>
    <row r="89" spans="1:8" s="70" customFormat="1" ht="21" customHeight="1">
      <c r="A89" s="95" t="s">
        <v>294</v>
      </c>
      <c r="B89" s="100" t="s">
        <v>295</v>
      </c>
      <c r="C89" s="101">
        <v>399.46</v>
      </c>
      <c r="D89" s="37">
        <f t="shared" si="13"/>
        <v>615</v>
      </c>
      <c r="E89" s="92"/>
      <c r="F89" s="102">
        <v>615</v>
      </c>
      <c r="G89" s="93">
        <f t="shared" si="10"/>
        <v>215.54000000000002</v>
      </c>
      <c r="H89" s="94">
        <f t="shared" si="11"/>
        <v>0.5395784308816903</v>
      </c>
    </row>
    <row r="90" spans="1:9" s="71" customFormat="1" ht="21" customHeight="1">
      <c r="A90" s="95" t="s">
        <v>296</v>
      </c>
      <c r="B90" s="113" t="s">
        <v>297</v>
      </c>
      <c r="C90" s="114">
        <v>399.46</v>
      </c>
      <c r="D90" s="37">
        <f t="shared" si="13"/>
        <v>615</v>
      </c>
      <c r="E90" s="92"/>
      <c r="F90" s="102">
        <v>615</v>
      </c>
      <c r="G90" s="93">
        <f t="shared" si="10"/>
        <v>215.54000000000002</v>
      </c>
      <c r="H90" s="94">
        <f t="shared" si="11"/>
        <v>0.5395784308816903</v>
      </c>
      <c r="I90" s="70"/>
    </row>
    <row r="91" spans="1:8" s="70" customFormat="1" ht="21" customHeight="1">
      <c r="A91" s="95" t="s">
        <v>298</v>
      </c>
      <c r="B91" s="100" t="s">
        <v>299</v>
      </c>
      <c r="C91" s="101">
        <v>130.64</v>
      </c>
      <c r="D91" s="37">
        <f t="shared" si="13"/>
        <v>172</v>
      </c>
      <c r="E91" s="92"/>
      <c r="F91" s="102">
        <v>172</v>
      </c>
      <c r="G91" s="93">
        <f t="shared" si="10"/>
        <v>41.360000000000014</v>
      </c>
      <c r="H91" s="94">
        <f t="shared" si="11"/>
        <v>0.3165952235150032</v>
      </c>
    </row>
    <row r="92" spans="1:8" s="70" customFormat="1" ht="21" customHeight="1">
      <c r="A92" s="95" t="s">
        <v>300</v>
      </c>
      <c r="B92" s="100" t="s">
        <v>301</v>
      </c>
      <c r="C92" s="101">
        <v>130.64</v>
      </c>
      <c r="D92" s="37">
        <f t="shared" si="13"/>
        <v>172</v>
      </c>
      <c r="E92" s="92"/>
      <c r="F92" s="102">
        <v>172</v>
      </c>
      <c r="G92" s="93">
        <f t="shared" si="10"/>
        <v>41.360000000000014</v>
      </c>
      <c r="H92" s="94">
        <f t="shared" si="11"/>
        <v>0.3165952235150032</v>
      </c>
    </row>
    <row r="93" spans="1:8" s="70" customFormat="1" ht="21" customHeight="1">
      <c r="A93" s="95" t="s">
        <v>302</v>
      </c>
      <c r="B93" s="96" t="s">
        <v>151</v>
      </c>
      <c r="C93" s="97">
        <v>271</v>
      </c>
      <c r="D93" s="107">
        <f t="shared" si="13"/>
        <v>300</v>
      </c>
      <c r="E93" s="92"/>
      <c r="F93" s="106">
        <v>300</v>
      </c>
      <c r="G93" s="93">
        <f t="shared" si="10"/>
        <v>29</v>
      </c>
      <c r="H93" s="94">
        <f t="shared" si="11"/>
        <v>0.1070110701107011</v>
      </c>
    </row>
    <row r="94" spans="1:8" s="70" customFormat="1" ht="21" customHeight="1">
      <c r="A94" s="95" t="s">
        <v>303</v>
      </c>
      <c r="B94" s="100" t="s">
        <v>304</v>
      </c>
      <c r="C94" s="101">
        <v>271</v>
      </c>
      <c r="D94" s="37">
        <f t="shared" si="13"/>
        <v>300</v>
      </c>
      <c r="E94" s="92"/>
      <c r="F94" s="102">
        <v>300</v>
      </c>
      <c r="G94" s="93">
        <f t="shared" si="10"/>
        <v>29</v>
      </c>
      <c r="H94" s="94">
        <f t="shared" si="11"/>
        <v>0.1070110701107011</v>
      </c>
    </row>
    <row r="95" spans="1:8" s="70" customFormat="1" ht="21" customHeight="1">
      <c r="A95" s="95" t="s">
        <v>305</v>
      </c>
      <c r="B95" s="100" t="s">
        <v>306</v>
      </c>
      <c r="C95" s="101">
        <v>271</v>
      </c>
      <c r="D95" s="37">
        <f t="shared" si="13"/>
        <v>300</v>
      </c>
      <c r="E95" s="92"/>
      <c r="F95" s="102">
        <v>300</v>
      </c>
      <c r="G95" s="93">
        <f t="shared" si="10"/>
        <v>29</v>
      </c>
      <c r="H95" s="94">
        <f t="shared" si="11"/>
        <v>0.1070110701107011</v>
      </c>
    </row>
    <row r="96" spans="1:8" s="70" customFormat="1" ht="21" customHeight="1">
      <c r="A96" s="95" t="s">
        <v>307</v>
      </c>
      <c r="B96" s="96" t="s">
        <v>152</v>
      </c>
      <c r="C96" s="97">
        <v>147.46</v>
      </c>
      <c r="D96" s="107">
        <f t="shared" si="13"/>
        <v>230</v>
      </c>
      <c r="E96" s="92"/>
      <c r="F96" s="106">
        <v>230</v>
      </c>
      <c r="G96" s="93">
        <f t="shared" si="10"/>
        <v>82.53999999999999</v>
      </c>
      <c r="H96" s="94">
        <f t="shared" si="11"/>
        <v>0.55974501559745</v>
      </c>
    </row>
    <row r="97" spans="1:8" s="70" customFormat="1" ht="21" customHeight="1">
      <c r="A97" s="95" t="s">
        <v>308</v>
      </c>
      <c r="B97" s="108" t="s">
        <v>309</v>
      </c>
      <c r="C97" s="101">
        <v>70.22</v>
      </c>
      <c r="D97" s="37">
        <f t="shared" si="13"/>
        <v>140</v>
      </c>
      <c r="E97" s="92"/>
      <c r="F97" s="102">
        <v>140</v>
      </c>
      <c r="G97" s="93">
        <f t="shared" si="10"/>
        <v>69.78</v>
      </c>
      <c r="H97" s="94">
        <f t="shared" si="11"/>
        <v>0.9937339789233837</v>
      </c>
    </row>
    <row r="98" spans="1:8" s="70" customFormat="1" ht="21" customHeight="1">
      <c r="A98" s="95" t="s">
        <v>310</v>
      </c>
      <c r="B98" s="108" t="s">
        <v>311</v>
      </c>
      <c r="C98" s="101">
        <v>0</v>
      </c>
      <c r="D98" s="37">
        <f t="shared" si="13"/>
        <v>130</v>
      </c>
      <c r="E98" s="92"/>
      <c r="F98" s="102">
        <v>130</v>
      </c>
      <c r="G98" s="93">
        <f t="shared" si="10"/>
        <v>130</v>
      </c>
      <c r="H98" s="94" t="s">
        <v>193</v>
      </c>
    </row>
    <row r="99" spans="1:8" s="70" customFormat="1" ht="21" customHeight="1">
      <c r="A99" s="95" t="s">
        <v>312</v>
      </c>
      <c r="B99" s="108" t="s">
        <v>313</v>
      </c>
      <c r="C99" s="101">
        <v>70.22</v>
      </c>
      <c r="D99" s="37">
        <f t="shared" si="13"/>
        <v>10</v>
      </c>
      <c r="E99" s="92"/>
      <c r="F99" s="102">
        <v>10</v>
      </c>
      <c r="G99" s="93">
        <f t="shared" si="10"/>
        <v>-60.22</v>
      </c>
      <c r="H99" s="94">
        <f t="shared" si="11"/>
        <v>-0.8575904300769012</v>
      </c>
    </row>
    <row r="100" spans="1:8" s="70" customFormat="1" ht="21" customHeight="1">
      <c r="A100" s="95" t="s">
        <v>314</v>
      </c>
      <c r="B100" s="108" t="s">
        <v>315</v>
      </c>
      <c r="C100" s="101">
        <v>77.24</v>
      </c>
      <c r="D100" s="37">
        <f t="shared" si="13"/>
        <v>90</v>
      </c>
      <c r="E100" s="92"/>
      <c r="F100" s="102">
        <v>90</v>
      </c>
      <c r="G100" s="93">
        <f t="shared" si="10"/>
        <v>12.760000000000005</v>
      </c>
      <c r="H100" s="94">
        <f t="shared" si="11"/>
        <v>0.1651993785603315</v>
      </c>
    </row>
    <row r="101" spans="1:8" s="70" customFormat="1" ht="21" customHeight="1">
      <c r="A101" s="95" t="s">
        <v>316</v>
      </c>
      <c r="B101" s="108" t="s">
        <v>317</v>
      </c>
      <c r="C101" s="101">
        <v>77.24</v>
      </c>
      <c r="D101" s="37">
        <f t="shared" si="13"/>
        <v>90</v>
      </c>
      <c r="E101" s="92"/>
      <c r="F101" s="102">
        <v>90</v>
      </c>
      <c r="G101" s="93">
        <f t="shared" si="10"/>
        <v>12.760000000000005</v>
      </c>
      <c r="H101" s="94">
        <f t="shared" si="11"/>
        <v>0.1651993785603315</v>
      </c>
    </row>
    <row r="102" spans="1:8" ht="21" customHeight="1">
      <c r="A102" s="44"/>
      <c r="B102" s="100"/>
      <c r="C102" s="100"/>
      <c r="D102" s="45"/>
      <c r="E102" s="115"/>
      <c r="F102" s="115"/>
      <c r="G102" s="116"/>
      <c r="H102" s="116"/>
    </row>
    <row r="103" spans="1:8" ht="21" customHeight="1">
      <c r="A103" s="44"/>
      <c r="B103" s="8"/>
      <c r="C103" s="8"/>
      <c r="D103" s="45"/>
      <c r="E103" s="115"/>
      <c r="F103" s="115"/>
      <c r="G103" s="116"/>
      <c r="H103" s="116"/>
    </row>
    <row r="105" spans="1:3" ht="19.5" customHeight="1">
      <c r="A105" s="117" t="s">
        <v>160</v>
      </c>
      <c r="B105" s="117"/>
      <c r="C105" s="117"/>
    </row>
  </sheetData>
  <sheetProtection/>
  <mergeCells count="8">
    <mergeCell ref="A1:B1"/>
    <mergeCell ref="A3:H3"/>
    <mergeCell ref="A5:B5"/>
    <mergeCell ref="D5:F5"/>
    <mergeCell ref="G5:H5"/>
    <mergeCell ref="A7:B7"/>
    <mergeCell ref="A105:B105"/>
    <mergeCell ref="C5:C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4">
      <selection activeCell="E21" sqref="E21:E35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52"/>
    </row>
    <row r="2" spans="1:5" s="13" customFormat="1" ht="12">
      <c r="A2" s="16"/>
      <c r="E2" s="53" t="s">
        <v>318</v>
      </c>
    </row>
    <row r="3" spans="1:5" s="51" customFormat="1" ht="25.5" customHeight="1">
      <c r="A3" s="5" t="s">
        <v>319</v>
      </c>
      <c r="B3" s="54"/>
      <c r="C3" s="54"/>
      <c r="D3" s="55"/>
      <c r="E3" s="55"/>
    </row>
    <row r="4" spans="1:5" s="13" customFormat="1" ht="26.25" customHeight="1">
      <c r="A4" s="7" t="s">
        <v>3</v>
      </c>
      <c r="E4" s="53" t="s">
        <v>4</v>
      </c>
    </row>
    <row r="5" spans="1:5" ht="21" customHeight="1">
      <c r="A5" s="56" t="s">
        <v>320</v>
      </c>
      <c r="B5" s="36"/>
      <c r="C5" s="57" t="s">
        <v>321</v>
      </c>
      <c r="D5" s="58"/>
      <c r="E5" s="59"/>
    </row>
    <row r="6" spans="1:5" ht="21" customHeight="1">
      <c r="A6" s="46" t="s">
        <v>167</v>
      </c>
      <c r="B6" s="46" t="s">
        <v>168</v>
      </c>
      <c r="C6" s="46" t="s">
        <v>16</v>
      </c>
      <c r="D6" s="60" t="s">
        <v>322</v>
      </c>
      <c r="E6" s="60" t="s">
        <v>323</v>
      </c>
    </row>
    <row r="7" spans="1:5" ht="21" customHeight="1">
      <c r="A7" s="61" t="s">
        <v>16</v>
      </c>
      <c r="B7" s="62"/>
      <c r="C7" s="63">
        <v>5031.5</v>
      </c>
      <c r="D7" s="64">
        <f>C7-E7</f>
        <v>4771.5</v>
      </c>
      <c r="E7" s="64">
        <v>260</v>
      </c>
    </row>
    <row r="8" spans="1:5" ht="21" customHeight="1">
      <c r="A8" s="46">
        <v>301</v>
      </c>
      <c r="B8" s="39" t="s">
        <v>324</v>
      </c>
      <c r="C8" s="63">
        <f>SUM(C9:C19)</f>
        <v>4376.5</v>
      </c>
      <c r="D8" s="63">
        <f>SUM(D9:D19)</f>
        <v>4376.5</v>
      </c>
      <c r="E8" s="64"/>
    </row>
    <row r="9" spans="1:5" ht="21" customHeight="1">
      <c r="A9" s="46">
        <v>30101</v>
      </c>
      <c r="B9" s="46" t="s">
        <v>325</v>
      </c>
      <c r="C9" s="63">
        <v>435</v>
      </c>
      <c r="D9" s="63">
        <v>435</v>
      </c>
      <c r="E9" s="64"/>
    </row>
    <row r="10" spans="1:5" ht="21" customHeight="1">
      <c r="A10" s="46">
        <v>30102</v>
      </c>
      <c r="B10" s="46" t="s">
        <v>326</v>
      </c>
      <c r="C10" s="63">
        <v>663.5</v>
      </c>
      <c r="D10" s="63">
        <v>663.5</v>
      </c>
      <c r="E10" s="64"/>
    </row>
    <row r="11" spans="1:5" ht="21" customHeight="1">
      <c r="A11" s="46">
        <v>30103</v>
      </c>
      <c r="B11" s="65" t="s">
        <v>327</v>
      </c>
      <c r="C11" s="63">
        <v>685</v>
      </c>
      <c r="D11" s="63">
        <v>685</v>
      </c>
      <c r="E11" s="64"/>
    </row>
    <row r="12" spans="1:5" ht="21" customHeight="1">
      <c r="A12" s="46">
        <v>30107</v>
      </c>
      <c r="B12" s="46" t="s">
        <v>328</v>
      </c>
      <c r="C12" s="63">
        <v>1220</v>
      </c>
      <c r="D12" s="63">
        <v>1220</v>
      </c>
      <c r="E12" s="64"/>
    </row>
    <row r="13" spans="1:5" ht="21" customHeight="1">
      <c r="A13" s="46">
        <v>30108</v>
      </c>
      <c r="B13" s="66" t="s">
        <v>329</v>
      </c>
      <c r="C13" s="63">
        <v>175</v>
      </c>
      <c r="D13" s="63">
        <v>175</v>
      </c>
      <c r="E13" s="64"/>
    </row>
    <row r="14" spans="1:5" ht="21" customHeight="1">
      <c r="A14" s="46">
        <v>30109</v>
      </c>
      <c r="B14" s="46" t="s">
        <v>330</v>
      </c>
      <c r="C14" s="63">
        <v>85</v>
      </c>
      <c r="D14" s="63">
        <v>85</v>
      </c>
      <c r="E14" s="64"/>
    </row>
    <row r="15" spans="1:5" ht="21" customHeight="1">
      <c r="A15" s="46">
        <v>30110</v>
      </c>
      <c r="B15" s="46" t="s">
        <v>331</v>
      </c>
      <c r="C15" s="63">
        <v>102</v>
      </c>
      <c r="D15" s="63">
        <v>102</v>
      </c>
      <c r="E15" s="64"/>
    </row>
    <row r="16" spans="1:5" ht="21" customHeight="1">
      <c r="A16" s="46">
        <v>30111</v>
      </c>
      <c r="B16" s="46" t="s">
        <v>332</v>
      </c>
      <c r="C16" s="63">
        <v>35</v>
      </c>
      <c r="D16" s="63">
        <v>35</v>
      </c>
      <c r="E16" s="64"/>
    </row>
    <row r="17" spans="1:5" ht="21" customHeight="1">
      <c r="A17" s="46">
        <v>30112</v>
      </c>
      <c r="B17" s="46" t="s">
        <v>333</v>
      </c>
      <c r="C17" s="63">
        <v>16</v>
      </c>
      <c r="D17" s="63">
        <v>16</v>
      </c>
      <c r="E17" s="64"/>
    </row>
    <row r="18" spans="1:5" ht="21" customHeight="1">
      <c r="A18" s="46">
        <v>30113</v>
      </c>
      <c r="B18" s="46" t="s">
        <v>334</v>
      </c>
      <c r="C18" s="63">
        <v>340</v>
      </c>
      <c r="D18" s="63">
        <v>340</v>
      </c>
      <c r="E18" s="64"/>
    </row>
    <row r="19" spans="1:5" ht="21" customHeight="1">
      <c r="A19" s="46">
        <v>30199</v>
      </c>
      <c r="B19" s="46" t="s">
        <v>335</v>
      </c>
      <c r="C19" s="63">
        <v>620</v>
      </c>
      <c r="D19" s="63">
        <v>620</v>
      </c>
      <c r="E19" s="64"/>
    </row>
    <row r="20" spans="1:5" ht="21" customHeight="1">
      <c r="A20" s="46">
        <v>302</v>
      </c>
      <c r="B20" s="65" t="s">
        <v>336</v>
      </c>
      <c r="C20" s="63">
        <v>260</v>
      </c>
      <c r="D20" s="64"/>
      <c r="E20" s="64">
        <v>260</v>
      </c>
    </row>
    <row r="21" spans="1:5" ht="21" customHeight="1">
      <c r="A21" s="46">
        <v>30201</v>
      </c>
      <c r="B21" s="46" t="s">
        <v>337</v>
      </c>
      <c r="C21" s="63">
        <v>15</v>
      </c>
      <c r="D21" s="64"/>
      <c r="E21" s="64">
        <v>15</v>
      </c>
    </row>
    <row r="22" spans="1:5" ht="21" customHeight="1">
      <c r="A22" s="46">
        <v>30202</v>
      </c>
      <c r="B22" s="46" t="s">
        <v>338</v>
      </c>
      <c r="C22" s="63">
        <v>3</v>
      </c>
      <c r="D22" s="64"/>
      <c r="E22" s="64">
        <v>3</v>
      </c>
    </row>
    <row r="23" spans="1:5" ht="21" customHeight="1">
      <c r="A23" s="46">
        <v>30203</v>
      </c>
      <c r="B23" s="46" t="s">
        <v>339</v>
      </c>
      <c r="C23" s="63">
        <v>5</v>
      </c>
      <c r="D23" s="64"/>
      <c r="E23" s="64">
        <v>5</v>
      </c>
    </row>
    <row r="24" spans="1:5" ht="21" customHeight="1">
      <c r="A24" s="46">
        <v>30204</v>
      </c>
      <c r="B24" s="46" t="s">
        <v>340</v>
      </c>
      <c r="C24" s="63">
        <v>0.5</v>
      </c>
      <c r="D24" s="64"/>
      <c r="E24" s="64">
        <v>0.5</v>
      </c>
    </row>
    <row r="25" spans="1:5" ht="21" customHeight="1">
      <c r="A25" s="46">
        <v>30205</v>
      </c>
      <c r="B25" s="46" t="s">
        <v>341</v>
      </c>
      <c r="C25" s="63">
        <v>4</v>
      </c>
      <c r="D25" s="64"/>
      <c r="E25" s="64">
        <v>4</v>
      </c>
    </row>
    <row r="26" spans="1:5" ht="21" customHeight="1">
      <c r="A26" s="46">
        <v>30206</v>
      </c>
      <c r="B26" s="46" t="s">
        <v>342</v>
      </c>
      <c r="C26" s="63">
        <v>30</v>
      </c>
      <c r="D26" s="64"/>
      <c r="E26" s="64">
        <v>30</v>
      </c>
    </row>
    <row r="27" spans="1:5" ht="21" customHeight="1">
      <c r="A27" s="46">
        <v>30207</v>
      </c>
      <c r="B27" s="46" t="s">
        <v>343</v>
      </c>
      <c r="C27" s="63">
        <v>20</v>
      </c>
      <c r="D27" s="64"/>
      <c r="E27" s="64">
        <v>20</v>
      </c>
    </row>
    <row r="28" spans="1:5" ht="21" customHeight="1">
      <c r="A28" s="46">
        <v>30209</v>
      </c>
      <c r="B28" s="46" t="s">
        <v>344</v>
      </c>
      <c r="C28" s="63">
        <v>95</v>
      </c>
      <c r="D28" s="64"/>
      <c r="E28" s="64">
        <v>95</v>
      </c>
    </row>
    <row r="29" spans="1:5" ht="21" customHeight="1">
      <c r="A29" s="46">
        <v>30211</v>
      </c>
      <c r="B29" s="46" t="s">
        <v>345</v>
      </c>
      <c r="C29" s="63">
        <v>6.5</v>
      </c>
      <c r="D29" s="64"/>
      <c r="E29" s="64">
        <v>6.5</v>
      </c>
    </row>
    <row r="30" spans="1:5" ht="21" customHeight="1">
      <c r="A30" s="46">
        <v>30213</v>
      </c>
      <c r="B30" s="46" t="s">
        <v>346</v>
      </c>
      <c r="C30" s="63">
        <v>20</v>
      </c>
      <c r="D30" s="64"/>
      <c r="E30" s="64">
        <v>20</v>
      </c>
    </row>
    <row r="31" spans="1:5" ht="21" customHeight="1">
      <c r="A31" s="46">
        <v>30214</v>
      </c>
      <c r="B31" s="46" t="s">
        <v>347</v>
      </c>
      <c r="C31" s="63">
        <v>18</v>
      </c>
      <c r="D31" s="64"/>
      <c r="E31" s="64">
        <v>18</v>
      </c>
    </row>
    <row r="32" spans="1:5" ht="21" customHeight="1">
      <c r="A32" s="46">
        <v>30226</v>
      </c>
      <c r="B32" s="46" t="s">
        <v>348</v>
      </c>
      <c r="C32" s="63">
        <v>6</v>
      </c>
      <c r="D32" s="64"/>
      <c r="E32" s="64">
        <v>6</v>
      </c>
    </row>
    <row r="33" spans="1:5" ht="21" customHeight="1">
      <c r="A33" s="46">
        <v>30227</v>
      </c>
      <c r="B33" s="46" t="s">
        <v>349</v>
      </c>
      <c r="C33" s="63">
        <v>9</v>
      </c>
      <c r="D33" s="64"/>
      <c r="E33" s="64">
        <v>9</v>
      </c>
    </row>
    <row r="34" spans="1:5" ht="21" customHeight="1">
      <c r="A34" s="46">
        <v>30239</v>
      </c>
      <c r="B34" s="46" t="s">
        <v>350</v>
      </c>
      <c r="C34" s="63">
        <v>1</v>
      </c>
      <c r="D34" s="64"/>
      <c r="E34" s="64">
        <v>1</v>
      </c>
    </row>
    <row r="35" spans="1:5" ht="21" customHeight="1">
      <c r="A35" s="46">
        <v>30299</v>
      </c>
      <c r="B35" s="46" t="s">
        <v>351</v>
      </c>
      <c r="C35" s="63">
        <v>27</v>
      </c>
      <c r="D35" s="64"/>
      <c r="E35" s="64">
        <v>27</v>
      </c>
    </row>
    <row r="36" spans="1:5" ht="21" customHeight="1">
      <c r="A36" s="46">
        <v>303</v>
      </c>
      <c r="B36" s="46" t="s">
        <v>352</v>
      </c>
      <c r="C36" s="63">
        <f>SUM(C37:C39)</f>
        <v>395</v>
      </c>
      <c r="D36" s="63">
        <f>SUM(D37:D39)</f>
        <v>395</v>
      </c>
      <c r="E36" s="64"/>
    </row>
    <row r="37" spans="1:5" ht="21" customHeight="1">
      <c r="A37" s="46">
        <v>30302</v>
      </c>
      <c r="B37" s="46" t="s">
        <v>353</v>
      </c>
      <c r="C37" s="63">
        <v>95</v>
      </c>
      <c r="D37" s="63">
        <v>95</v>
      </c>
      <c r="E37" s="64"/>
    </row>
    <row r="38" spans="1:5" ht="21" customHeight="1">
      <c r="A38" s="46">
        <v>30304</v>
      </c>
      <c r="B38" s="46" t="s">
        <v>354</v>
      </c>
      <c r="C38" s="63">
        <v>75</v>
      </c>
      <c r="D38" s="63">
        <v>75</v>
      </c>
      <c r="E38" s="64"/>
    </row>
    <row r="39" spans="1:5" ht="21" customHeight="1">
      <c r="A39" s="46">
        <v>30399</v>
      </c>
      <c r="B39" s="66" t="s">
        <v>355</v>
      </c>
      <c r="C39" s="63">
        <v>225</v>
      </c>
      <c r="D39" s="63">
        <v>225</v>
      </c>
      <c r="E39" s="64"/>
    </row>
    <row r="40" spans="1:5" ht="21" customHeight="1">
      <c r="A40" s="46"/>
      <c r="B40" s="46"/>
      <c r="C40" s="65"/>
      <c r="D40" s="67"/>
      <c r="E40" s="67"/>
    </row>
    <row r="41" spans="1:5" ht="21" customHeight="1">
      <c r="A41" s="39"/>
      <c r="B41" s="65"/>
      <c r="C41" s="65"/>
      <c r="D41" s="67"/>
      <c r="E41" s="67"/>
    </row>
    <row r="43" spans="1:2" ht="14.25">
      <c r="A43" s="13" t="s">
        <v>356</v>
      </c>
      <c r="B43" s="13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D23" sqref="D23"/>
    </sheetView>
  </sheetViews>
  <sheetFormatPr defaultColWidth="6.875" defaultRowHeight="19.5" customHeight="1"/>
  <cols>
    <col min="1" max="1" width="15.375" style="16" customWidth="1"/>
    <col min="2" max="2" width="27.50390625" style="16" customWidth="1"/>
    <col min="3" max="3" width="25.875" style="17" customWidth="1"/>
    <col min="4" max="4" width="22.75390625" style="17" customWidth="1"/>
    <col min="5" max="5" width="22.375" style="17" customWidth="1"/>
    <col min="6" max="244" width="14.625" style="16" customWidth="1"/>
    <col min="245" max="252" width="6.875" style="0" customWidth="1"/>
  </cols>
  <sheetData>
    <row r="1" spans="1:8" s="13" customFormat="1" ht="19.5" customHeight="1">
      <c r="A1" s="18"/>
      <c r="B1" s="18"/>
      <c r="C1" s="17"/>
      <c r="D1" s="17"/>
      <c r="E1" s="17"/>
      <c r="F1" s="16"/>
      <c r="G1" s="16"/>
      <c r="H1" s="16"/>
    </row>
    <row r="2" spans="1:8" s="13" customFormat="1" ht="18.75" customHeight="1">
      <c r="A2" s="18"/>
      <c r="B2" s="18"/>
      <c r="C2" s="17"/>
      <c r="D2" s="17"/>
      <c r="E2" s="19" t="s">
        <v>357</v>
      </c>
      <c r="F2" s="16"/>
      <c r="G2" s="16"/>
      <c r="H2" s="16"/>
    </row>
    <row r="3" spans="1:244" s="14" customFormat="1" ht="32.25" customHeight="1">
      <c r="A3" s="20" t="s">
        <v>358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</row>
    <row r="4" spans="1:5" ht="19.5" customHeight="1">
      <c r="A4" s="7" t="s">
        <v>3</v>
      </c>
      <c r="B4" s="24"/>
      <c r="C4" s="25"/>
      <c r="D4" s="25"/>
      <c r="E4" s="26" t="s">
        <v>4</v>
      </c>
    </row>
    <row r="5" spans="1:5" ht="19.5" customHeight="1">
      <c r="A5" s="27" t="s">
        <v>163</v>
      </c>
      <c r="B5" s="28"/>
      <c r="C5" s="29" t="s">
        <v>359</v>
      </c>
      <c r="D5" s="30"/>
      <c r="E5" s="31"/>
    </row>
    <row r="6" spans="1:5" s="15" customFormat="1" ht="50.25" customHeight="1">
      <c r="A6" s="32" t="s">
        <v>167</v>
      </c>
      <c r="B6" s="33" t="s">
        <v>168</v>
      </c>
      <c r="C6" s="34" t="s">
        <v>16</v>
      </c>
      <c r="D6" s="34" t="s">
        <v>143</v>
      </c>
      <c r="E6" s="34" t="s">
        <v>144</v>
      </c>
    </row>
    <row r="7" spans="1:5" s="15" customFormat="1" ht="21" customHeight="1">
      <c r="A7" s="35" t="s">
        <v>16</v>
      </c>
      <c r="B7" s="36"/>
      <c r="C7" s="37"/>
      <c r="D7" s="37"/>
      <c r="E7" s="37"/>
    </row>
    <row r="8" spans="1:5" ht="21" customHeight="1">
      <c r="A8" s="38"/>
      <c r="B8" s="39"/>
      <c r="C8" s="40"/>
      <c r="D8" s="40"/>
      <c r="E8" s="40"/>
    </row>
    <row r="9" spans="1:5" ht="21" customHeight="1">
      <c r="A9" s="41"/>
      <c r="B9" s="39"/>
      <c r="C9" s="42"/>
      <c r="D9" s="42"/>
      <c r="E9" s="42"/>
    </row>
    <row r="10" spans="1:5" ht="21" customHeight="1">
      <c r="A10" s="41"/>
      <c r="B10" s="39"/>
      <c r="C10" s="43"/>
      <c r="D10" s="43"/>
      <c r="E10" s="43"/>
    </row>
    <row r="11" spans="1:5" ht="21" customHeight="1">
      <c r="A11" s="41"/>
      <c r="B11" s="39"/>
      <c r="C11" s="43"/>
      <c r="D11" s="43"/>
      <c r="E11" s="43"/>
    </row>
    <row r="12" spans="1:5" ht="21" customHeight="1">
      <c r="A12" s="44"/>
      <c r="B12" s="39"/>
      <c r="C12" s="45"/>
      <c r="D12" s="45"/>
      <c r="E12" s="45"/>
    </row>
    <row r="13" spans="1:5" ht="21" customHeight="1">
      <c r="A13" s="44"/>
      <c r="B13" s="39"/>
      <c r="C13" s="45"/>
      <c r="D13" s="45"/>
      <c r="E13" s="45"/>
    </row>
    <row r="14" spans="1:5" ht="21" customHeight="1">
      <c r="A14" s="44"/>
      <c r="B14" s="39"/>
      <c r="C14" s="45"/>
      <c r="D14" s="45"/>
      <c r="E14" s="45"/>
    </row>
    <row r="15" spans="1:5" ht="21" customHeight="1">
      <c r="A15" s="44"/>
      <c r="B15" s="39"/>
      <c r="C15" s="45"/>
      <c r="D15" s="45"/>
      <c r="E15" s="45"/>
    </row>
    <row r="16" spans="1:5" ht="21" customHeight="1">
      <c r="A16" s="44"/>
      <c r="B16" s="39"/>
      <c r="C16" s="45"/>
      <c r="D16" s="45"/>
      <c r="E16" s="45"/>
    </row>
    <row r="17" spans="1:5" ht="21" customHeight="1">
      <c r="A17" s="44"/>
      <c r="B17" s="46"/>
      <c r="C17" s="45"/>
      <c r="D17" s="45"/>
      <c r="E17" s="45"/>
    </row>
    <row r="18" spans="1:2" ht="19.5" customHeight="1">
      <c r="A18" s="47" t="s">
        <v>160</v>
      </c>
      <c r="B18" s="47"/>
    </row>
    <row r="19" spans="1:5" ht="19.5" customHeight="1">
      <c r="A19" s="48"/>
      <c r="C19" s="49"/>
      <c r="D19" s="49"/>
      <c r="E19" s="49"/>
    </row>
    <row r="20" spans="1:5" ht="19.5" customHeight="1">
      <c r="A20" s="50" t="s">
        <v>360</v>
      </c>
      <c r="B20" s="50"/>
      <c r="C20" s="50"/>
      <c r="D20" s="50"/>
      <c r="E20" s="50"/>
    </row>
  </sheetData>
  <sheetProtection/>
  <mergeCells count="8">
    <mergeCell ref="A1:B1"/>
    <mergeCell ref="A3:E3"/>
    <mergeCell ref="A5:B5"/>
    <mergeCell ref="C5:E5"/>
    <mergeCell ref="A7:B7"/>
    <mergeCell ref="A18:B18"/>
    <mergeCell ref="A19:E19"/>
    <mergeCell ref="A20:E20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6" sqref="C6"/>
    </sheetView>
  </sheetViews>
  <sheetFormatPr defaultColWidth="9.00390625" defaultRowHeight="14.25"/>
  <cols>
    <col min="1" max="1" width="50.00390625" style="1" customWidth="1"/>
    <col min="2" max="2" width="43.50390625" style="1" customWidth="1"/>
    <col min="3" max="7" width="9.00390625" style="1" customWidth="1"/>
    <col min="8" max="8" width="10.125" style="1" customWidth="1"/>
    <col min="9" max="16384" width="9.00390625" style="1" customWidth="1"/>
  </cols>
  <sheetData>
    <row r="1" ht="14.25">
      <c r="A1" s="2"/>
    </row>
    <row r="2" spans="2:12" ht="18" customHeight="1">
      <c r="B2" s="3" t="s">
        <v>361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362</v>
      </c>
      <c r="B3" s="6"/>
      <c r="L3" s="12"/>
    </row>
    <row r="4" spans="1:12" ht="17.25" customHeight="1">
      <c r="A4" s="7" t="s">
        <v>3</v>
      </c>
      <c r="B4" s="3" t="s">
        <v>4</v>
      </c>
      <c r="L4" s="3"/>
    </row>
    <row r="5" spans="1:4" ht="21" customHeight="1">
      <c r="A5" s="8" t="s">
        <v>363</v>
      </c>
      <c r="B5" s="8" t="s">
        <v>165</v>
      </c>
      <c r="C5" s="9"/>
      <c r="D5" s="9"/>
    </row>
    <row r="6" spans="1:2" ht="22.5" customHeight="1">
      <c r="A6" s="10" t="s">
        <v>364</v>
      </c>
      <c r="B6" s="11">
        <f>B7+B10+B11</f>
        <v>24</v>
      </c>
    </row>
    <row r="7" spans="1:2" ht="21" customHeight="1">
      <c r="A7" s="10" t="s">
        <v>365</v>
      </c>
      <c r="B7" s="11">
        <f>B8+B9</f>
        <v>9</v>
      </c>
    </row>
    <row r="8" spans="1:2" ht="21" customHeight="1">
      <c r="A8" s="10" t="s">
        <v>366</v>
      </c>
      <c r="B8" s="11">
        <v>9</v>
      </c>
    </row>
    <row r="9" spans="1:2" ht="24" customHeight="1">
      <c r="A9" s="10" t="s">
        <v>367</v>
      </c>
      <c r="B9" s="10"/>
    </row>
    <row r="10" spans="1:2" ht="29.25" customHeight="1">
      <c r="A10" s="10" t="s">
        <v>368</v>
      </c>
      <c r="B10" s="10">
        <v>5</v>
      </c>
    </row>
    <row r="11" spans="1:2" ht="24.75" customHeight="1">
      <c r="A11" s="10" t="s">
        <v>369</v>
      </c>
      <c r="B11" s="10">
        <f>B12+B13</f>
        <v>10</v>
      </c>
    </row>
    <row r="12" spans="1:2" ht="26.25" customHeight="1">
      <c r="A12" s="10" t="s">
        <v>370</v>
      </c>
      <c r="B12" s="10"/>
    </row>
    <row r="13" spans="1:2" ht="27" customHeight="1">
      <c r="A13" s="10" t="s">
        <v>371</v>
      </c>
      <c r="B13" s="10">
        <v>10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PC</cp:lastModifiedBy>
  <cp:lastPrinted>2019-01-24T06:27:05Z</cp:lastPrinted>
  <dcterms:created xsi:type="dcterms:W3CDTF">2013-02-18T08:49:03Z</dcterms:created>
  <dcterms:modified xsi:type="dcterms:W3CDTF">2020-07-30T07:32:42Z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