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5" activeTab="7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<sst xmlns="http://schemas.openxmlformats.org/spreadsheetml/2006/main" count="253" uniqueCount="203">
  <si>
    <t>单位：万元</t>
  </si>
  <si>
    <t>收                    入</t>
  </si>
  <si>
    <t>支                    出</t>
  </si>
  <si>
    <t>项目</t>
  </si>
  <si>
    <t>预算数</t>
  </si>
  <si>
    <t>一、类级科目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</si>
  <si>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</si>
  <si>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</si>
  <si>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</si>
  <si>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</si>
  <si>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</si>
  <si>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</si>
  <si>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</si>
  <si>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</si>
  <si>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</si>
  <si>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</si>
  <si>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</si>
  <si>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</si>
  <si>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</si>
  <si>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二、类级科目</t>
  </si>
  <si>
    <t xml:space="preserve">三、……  </t>
  </si>
  <si>
    <t>本年收入合计</t>
  </si>
  <si>
    <t>本年支出合计</t>
  </si>
  <si>
    <t>收  入  总  计</t>
  </si>
  <si>
    <t>支  出  总  计</t>
  </si>
  <si>
    <t>单位：万元</t>
  </si>
  <si>
    <t xml:space="preserve">      项级科目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</si>
  <si>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</si>
  <si>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</si>
  <si>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</si>
  <si>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</si>
  <si>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</si>
  <si>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</si>
  <si>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</si>
  <si>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</si>
  <si>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</si>
  <si>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</si>
  <si>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合计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</si>
  <si>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</si>
  <si>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</si>
  <si>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</si>
  <si>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</si>
  <si>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</si>
  <si>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九、上年结转</t>
  </si>
  <si>
    <t>结转下年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</si>
  <si>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</si>
  <si>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</si>
  <si>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</si>
  <si>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</si>
  <si>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</si>
  <si>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</si>
  <si>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</si>
  <si>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</si>
  <si>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</si>
  <si>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</si>
  <si>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</si>
  <si>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 xml:space="preserve">     其他资金结转</t>
  </si>
  <si>
    <t>科目细化至支出功能分类的项级科目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</si>
  <si>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</si>
  <si>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</si>
  <si>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</si>
  <si>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</si>
  <si>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</si>
  <si>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二、专户资金</t>
  </si>
  <si>
    <t>三、事业收入（不含专户资金）</t>
  </si>
  <si>
    <t>专户资金</t>
  </si>
  <si>
    <t>事业收入（不含专户资金）</t>
  </si>
  <si>
    <t xml:space="preserve">     专户资金结转</t>
  </si>
  <si>
    <t>合计</t>
  </si>
  <si>
    <t>科目均细化至支出功能分类的项级科目</t>
  </si>
  <si>
    <t>合计</t>
  </si>
  <si>
    <t>基本支出</t>
  </si>
  <si>
    <t>项目支出</t>
  </si>
  <si>
    <t xml:space="preserve">     款级科目</t>
  </si>
  <si>
    <t xml:space="preserve">      项级科目</t>
  </si>
  <si>
    <t xml:space="preserve">       项级科目</t>
  </si>
  <si>
    <t>科目细化至支出功能分类的项级科目</t>
  </si>
  <si>
    <t>科目名称</t>
  </si>
  <si>
    <t>功能科目</t>
  </si>
  <si>
    <t>科目编码</t>
  </si>
  <si>
    <t>本年政府性基金预算支出</t>
  </si>
  <si>
    <t>人员经费</t>
  </si>
  <si>
    <t>公用经费</t>
  </si>
  <si>
    <t xml:space="preserve">  工资福利支出</t>
  </si>
  <si>
    <t>基本工资</t>
  </si>
  <si>
    <t>表08</t>
  </si>
  <si>
    <t>津贴补贴</t>
  </si>
  <si>
    <t xml:space="preserve">  商品和服务支出</t>
  </si>
  <si>
    <t>预算数</t>
  </si>
  <si>
    <t>科目细化至支出功能分类的项级科目</t>
  </si>
  <si>
    <t>增减额</t>
  </si>
  <si>
    <t>增减比例</t>
  </si>
  <si>
    <t>一般公共预算“三公”经费支出表</t>
  </si>
  <si>
    <t>部门收支预算总表</t>
  </si>
  <si>
    <t>部门收入预算总表</t>
  </si>
  <si>
    <t>部门支出预算总表</t>
  </si>
  <si>
    <t>财政拨款收支预算表</t>
  </si>
  <si>
    <t>一般公共预算支出表</t>
  </si>
  <si>
    <t>一般公共预算基本支出表</t>
  </si>
  <si>
    <t>政府性基金预算支出表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</si>
  <si>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</si>
  <si>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</si>
  <si>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</si>
  <si>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</si>
  <si>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</si>
  <si>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其中：一般因公出国（境）费用</t>
  </si>
  <si>
    <t xml:space="preserve">        学术交流因公出国（境）费用</t>
  </si>
  <si>
    <t xml:space="preserve">  其中：公务用车购置</t>
  </si>
  <si>
    <t xml:space="preserve">       公务用车运行维护费</t>
  </si>
  <si>
    <t>部门预算支出经济分类科目</t>
  </si>
  <si>
    <t>科目细化至支出部门预算支出经济分类的款级科目</t>
  </si>
  <si>
    <t>表01</t>
  </si>
  <si>
    <t>表02</t>
  </si>
  <si>
    <t>表03</t>
  </si>
  <si>
    <t>表04</t>
  </si>
  <si>
    <t>表05</t>
  </si>
  <si>
    <t>表06</t>
  </si>
  <si>
    <t>表07</t>
  </si>
  <si>
    <t>用累计盈余弥补收支差额</t>
  </si>
  <si>
    <t>八、用累计盈余弥补收支差额</t>
  </si>
  <si>
    <t>附件3</t>
  </si>
  <si>
    <r>
      <t>2019</t>
    </r>
    <r>
      <rPr>
        <sz val="10"/>
        <rFont val="宋体"/>
        <family val="0"/>
      </rPr>
      <t>年执行数</t>
    </r>
  </si>
  <si>
    <t>2020年预算数</t>
  </si>
  <si>
    <t>2020年预算数比2019年执行数</t>
  </si>
  <si>
    <t>2020年基本支出</t>
  </si>
  <si>
    <r>
      <t>2020</t>
    </r>
    <r>
      <rPr>
        <sz val="10"/>
        <rFont val="宋体"/>
        <family val="0"/>
      </rPr>
      <t>年预算数</t>
    </r>
  </si>
  <si>
    <t>其中：财政拨款结转</t>
  </si>
  <si>
    <t>五、上级补助收入</t>
  </si>
  <si>
    <t>六、附属单位上缴收入</t>
  </si>
  <si>
    <t>七、其他收入</t>
  </si>
  <si>
    <t>四、事业单位经营支出</t>
  </si>
  <si>
    <t>五、对附属单位补助支出</t>
  </si>
  <si>
    <t>六、上缴上级支出</t>
  </si>
  <si>
    <t>部门名称：宁波市镇海区招商中心</t>
  </si>
  <si>
    <t>部门名称：宁波市镇海区招商中心</t>
  </si>
  <si>
    <t>区招商中心</t>
  </si>
  <si>
    <t xml:space="preserve">   区招商中心本级</t>
  </si>
  <si>
    <t xml:space="preserve">  区招商中心</t>
  </si>
  <si>
    <t xml:space="preserve">    区招商中心部门本级</t>
  </si>
  <si>
    <t>一、一般公共服务支出</t>
  </si>
  <si>
    <t xml:space="preserve">     商贸事务</t>
  </si>
  <si>
    <t xml:space="preserve">      行政运行（商贸）</t>
  </si>
  <si>
    <t xml:space="preserve">      一般行政管理事务（商贸）</t>
  </si>
  <si>
    <t xml:space="preserve">      招商引资</t>
  </si>
  <si>
    <t xml:space="preserve">      事业运行（商贸）</t>
  </si>
  <si>
    <t>二、社会保障和就业支出</t>
  </si>
  <si>
    <t xml:space="preserve">      机关事业单位基本养老保险缴费支出</t>
  </si>
  <si>
    <t xml:space="preserve">      机关事业单位职业年金缴费支出</t>
  </si>
  <si>
    <t xml:space="preserve">     行政事业单位养老支出</t>
  </si>
  <si>
    <t xml:space="preserve">三、住房保障支出 </t>
  </si>
  <si>
    <t xml:space="preserve">     住房改革支出</t>
  </si>
  <si>
    <t xml:space="preserve">      住房公积金</t>
  </si>
  <si>
    <t xml:space="preserve">      提租补贴</t>
  </si>
  <si>
    <t>四、结转下年</t>
  </si>
  <si>
    <t>一、一般公共服务支出</t>
  </si>
  <si>
    <t xml:space="preserve">     商贸事务</t>
  </si>
  <si>
    <t>二、社会保障和就业支出</t>
  </si>
  <si>
    <t xml:space="preserve">       机关事业单位基本养老保险缴费支出</t>
  </si>
  <si>
    <t xml:space="preserve">       机关事业单位职业年金缴费支出</t>
  </si>
  <si>
    <t xml:space="preserve"> 20113</t>
  </si>
  <si>
    <t xml:space="preserve">  2011301</t>
  </si>
  <si>
    <t xml:space="preserve">  2011302</t>
  </si>
  <si>
    <t xml:space="preserve">  2011308</t>
  </si>
  <si>
    <t xml:space="preserve">  2011350</t>
  </si>
  <si>
    <t xml:space="preserve"> 20805</t>
  </si>
  <si>
    <t xml:space="preserve">  2080505</t>
  </si>
  <si>
    <t xml:space="preserve">  2080506</t>
  </si>
  <si>
    <t>三、住房保障支出</t>
  </si>
  <si>
    <t xml:space="preserve"> 22102</t>
  </si>
  <si>
    <t xml:space="preserve">  2210201</t>
  </si>
  <si>
    <t xml:space="preserve">  2210202</t>
  </si>
  <si>
    <t xml:space="preserve">     住房改革支出</t>
  </si>
  <si>
    <t xml:space="preserve">       住房公积金</t>
  </si>
  <si>
    <t xml:space="preserve">       行政运行（商贸）</t>
  </si>
  <si>
    <t xml:space="preserve">       一般行政管理事务（商贸）</t>
  </si>
  <si>
    <t xml:space="preserve">       招商引资</t>
  </si>
  <si>
    <t xml:space="preserve">       事业运行（商贸）</t>
  </si>
  <si>
    <t xml:space="preserve">       提租补贴</t>
  </si>
  <si>
    <t xml:space="preserve">          奖金</t>
  </si>
  <si>
    <t>绩效工资</t>
  </si>
  <si>
    <t>机关事业单位基本养老保险缴费</t>
  </si>
  <si>
    <t>职业年金缴费</t>
  </si>
  <si>
    <t>其他社会保障缴费</t>
  </si>
  <si>
    <t>医疗费</t>
  </si>
  <si>
    <t>其他工资福利支出</t>
  </si>
  <si>
    <t>办公费</t>
  </si>
  <si>
    <t>邮电费</t>
  </si>
  <si>
    <t>物业管理费</t>
  </si>
  <si>
    <t>差旅费</t>
  </si>
  <si>
    <t>维修（护）费</t>
  </si>
  <si>
    <t>劳务费</t>
  </si>
  <si>
    <t>工会经费</t>
  </si>
  <si>
    <t>福利费</t>
  </si>
  <si>
    <t>其他交通费用</t>
  </si>
  <si>
    <t>其他商品和服务支出</t>
  </si>
  <si>
    <t xml:space="preserve">  对个人和家庭的补助</t>
  </si>
  <si>
    <t>住房公积金</t>
  </si>
  <si>
    <t>提租补贴</t>
  </si>
  <si>
    <t>其他对个人和家庭的补助支出</t>
  </si>
  <si>
    <t xml:space="preserve">  资本性支出</t>
  </si>
  <si>
    <t>办公设备购置</t>
  </si>
  <si>
    <t>备注：区招商中心没有政府性基金预算拨款安排的支出，故本表无数据。</t>
  </si>
  <si>
    <t>部门名称：宁波市镇海区招商中心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</si>
</sst>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</numFmts>
  <fonts count="3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2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9" fontId="2" fillId="0" borderId="10" xfId="50" applyNumberFormat="1" applyFont="1" applyFill="1" applyBorder="1" applyAlignment="1" applyProtection="1">
      <alignment horizontal="center" vertical="center"/>
      <protection/>
    </xf>
    <xf numFmtId="179" fontId="2" fillId="0" borderId="10" xfId="0" applyNumberFormat="1" applyFont="1" applyFill="1" applyBorder="1" applyAlignment="1" applyProtection="1">
      <alignment horizontal="center" vertical="center"/>
      <protection/>
    </xf>
    <xf numFmtId="179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5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zoomScalePageLayoutView="0" workbookViewId="0" topLeftCell="A1">
      <selection activeCell="B18" sqref="B18"/>
    </sheetView>
  </sheetViews>
  <sheetFormatPr defaultColWidth="6.875" defaultRowHeight="19.5" customHeight="1"/>
  <cols>
    <col min="1" max="1" width="34.875" style="3" customWidth="1"/>
    <col min="2" max="2" width="31.50390625" style="0" customWidth="1"/>
    <col min="3" max="3" width="32.125" style="0" customWidth="1"/>
    <col min="4" max="4" width="24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120</v>
      </c>
    </row>
    <row r="2" spans="1:4" ht="15" customHeight="1">
      <c r="A2" s="15"/>
      <c r="D2" s="16" t="s">
        <v>111</v>
      </c>
    </row>
    <row r="3" spans="1:253" s="25" customFormat="1" ht="28.5" customHeight="1">
      <c r="A3" s="43" t="s">
        <v>93</v>
      </c>
      <c r="B3" s="43"/>
      <c r="C3" s="44"/>
      <c r="D3" s="4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6" t="s">
        <v>133</v>
      </c>
      <c r="B4" s="3"/>
      <c r="C4" s="3"/>
      <c r="D4" s="57" t="s">
        <v>0</v>
      </c>
      <c r="H4" s="17"/>
      <c r="I4" s="17"/>
      <c r="J4" s="17"/>
      <c r="K4" s="17"/>
      <c r="L4" s="17"/>
    </row>
    <row r="5" spans="1:20" ht="18.75" customHeight="1">
      <c r="A5" s="34" t="s">
        <v>1</v>
      </c>
      <c r="B5" s="35"/>
      <c r="C5" s="34" t="s">
        <v>2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18.75" customHeight="1">
      <c r="A6" s="37" t="s">
        <v>3</v>
      </c>
      <c r="B6" s="37" t="s">
        <v>4</v>
      </c>
      <c r="C6" s="37" t="s">
        <v>3</v>
      </c>
      <c r="D6" s="38" t="s">
        <v>4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18.75" customHeight="1">
      <c r="A7" s="12" t="s">
        <v>40</v>
      </c>
      <c r="B7" s="28">
        <v>963.72</v>
      </c>
      <c r="C7" s="29" t="s">
        <v>139</v>
      </c>
      <c r="D7" s="28">
        <v>808.72</v>
      </c>
      <c r="E7" s="17"/>
      <c r="F7" s="17"/>
      <c r="G7" s="18"/>
      <c r="J7" s="17"/>
      <c r="K7" s="19" t="s">
        <v>6</v>
      </c>
      <c r="L7" s="20" t="s">
        <v>7</v>
      </c>
      <c r="M7" s="20" t="s">
        <v>8</v>
      </c>
      <c r="N7" s="20" t="s">
        <v>9</v>
      </c>
      <c r="O7" s="19" t="s">
        <v>10</v>
      </c>
      <c r="P7" s="19" t="s">
        <v>11</v>
      </c>
      <c r="Q7" s="20" t="s">
        <v>12</v>
      </c>
      <c r="R7" s="19" t="s">
        <v>13</v>
      </c>
      <c r="S7" s="20" t="s">
        <v>14</v>
      </c>
      <c r="T7" s="22" t="s">
        <v>15</v>
      </c>
      <c r="U7" s="19" t="s">
        <v>14</v>
      </c>
      <c r="V7" s="19" t="s">
        <v>14</v>
      </c>
      <c r="W7" s="19" t="s">
        <v>16</v>
      </c>
      <c r="X7" s="19" t="s">
        <v>17</v>
      </c>
    </row>
    <row r="8" spans="1:28" ht="18.75" customHeight="1">
      <c r="A8" s="23" t="s">
        <v>41</v>
      </c>
      <c r="B8" s="28">
        <v>963.72</v>
      </c>
      <c r="C8" s="29" t="s">
        <v>140</v>
      </c>
      <c r="D8" s="28">
        <v>808.72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18.75" customHeight="1">
      <c r="A9" s="23" t="s">
        <v>42</v>
      </c>
      <c r="B9" s="28"/>
      <c r="C9" s="29" t="s">
        <v>141</v>
      </c>
      <c r="D9" s="28">
        <v>195.6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18.75" customHeight="1">
      <c r="A10" s="12" t="s">
        <v>63</v>
      </c>
      <c r="B10" s="28"/>
      <c r="C10" s="29" t="s">
        <v>142</v>
      </c>
      <c r="D10" s="28">
        <v>22</v>
      </c>
      <c r="E10" s="17"/>
      <c r="O10" s="17"/>
      <c r="P10" s="17"/>
      <c r="Q10" s="17"/>
      <c r="R10" s="17"/>
      <c r="S10" s="17"/>
      <c r="T10" s="17"/>
      <c r="AB10" s="17"/>
    </row>
    <row r="11" spans="1:28" ht="18.75" customHeight="1">
      <c r="A11" s="12"/>
      <c r="B11" s="28"/>
      <c r="C11" s="29" t="s">
        <v>143</v>
      </c>
      <c r="D11" s="28">
        <v>300</v>
      </c>
      <c r="E11" s="17"/>
      <c r="O11" s="17"/>
      <c r="P11" s="17"/>
      <c r="Q11" s="17"/>
      <c r="R11" s="17"/>
      <c r="S11" s="17"/>
      <c r="T11" s="17"/>
      <c r="AB11" s="17"/>
    </row>
    <row r="12" spans="1:28" ht="18.75" customHeight="1">
      <c r="A12" s="12"/>
      <c r="B12" s="28"/>
      <c r="C12" s="29" t="s">
        <v>144</v>
      </c>
      <c r="D12" s="28">
        <v>291.12</v>
      </c>
      <c r="E12" s="17"/>
      <c r="O12" s="17"/>
      <c r="P12" s="17"/>
      <c r="Q12" s="17"/>
      <c r="R12" s="17"/>
      <c r="S12" s="17"/>
      <c r="T12" s="17"/>
      <c r="AB12" s="17"/>
    </row>
    <row r="13" spans="1:28" ht="18.75" customHeight="1">
      <c r="A13" s="12"/>
      <c r="B13" s="28"/>
      <c r="C13" s="29" t="s">
        <v>145</v>
      </c>
      <c r="D13" s="28">
        <v>50.16</v>
      </c>
      <c r="E13" s="17"/>
      <c r="O13" s="17"/>
      <c r="P13" s="17"/>
      <c r="Q13" s="17"/>
      <c r="R13" s="17"/>
      <c r="S13" s="17"/>
      <c r="T13" s="17"/>
      <c r="AB13" s="17"/>
    </row>
    <row r="14" spans="1:31" ht="18.75" customHeight="1">
      <c r="A14" s="39" t="s">
        <v>64</v>
      </c>
      <c r="B14" s="28"/>
      <c r="C14" s="29" t="s">
        <v>148</v>
      </c>
      <c r="D14" s="28">
        <v>50.16</v>
      </c>
      <c r="E14" s="17"/>
      <c r="N14" s="17"/>
      <c r="O14" s="17"/>
      <c r="P14" s="17"/>
      <c r="Q14" s="17"/>
      <c r="R14" s="17"/>
      <c r="AE14" s="17"/>
    </row>
    <row r="15" spans="1:17" ht="18.75" customHeight="1">
      <c r="A15" s="39" t="s">
        <v>18</v>
      </c>
      <c r="B15" s="30"/>
      <c r="C15" s="29" t="s">
        <v>146</v>
      </c>
      <c r="D15" s="28">
        <v>33.44</v>
      </c>
      <c r="E15" s="17"/>
      <c r="G15" s="17"/>
      <c r="I15" s="17"/>
      <c r="N15" s="17"/>
      <c r="O15" s="17"/>
      <c r="P15" s="17"/>
      <c r="Q15" s="17"/>
    </row>
    <row r="16" spans="1:9" ht="18.75" customHeight="1">
      <c r="A16" s="12" t="s">
        <v>127</v>
      </c>
      <c r="B16" s="30"/>
      <c r="C16" s="29" t="s">
        <v>147</v>
      </c>
      <c r="D16" s="28">
        <v>16.72</v>
      </c>
      <c r="E16" s="17"/>
      <c r="G16" s="17"/>
      <c r="I16" s="17"/>
    </row>
    <row r="17" spans="1:21" ht="18.75" customHeight="1">
      <c r="A17" s="12" t="s">
        <v>128</v>
      </c>
      <c r="B17" s="30"/>
      <c r="C17" s="29" t="s">
        <v>149</v>
      </c>
      <c r="D17" s="28">
        <v>104.84</v>
      </c>
      <c r="E17" s="17"/>
      <c r="G17" s="17"/>
      <c r="I17" s="17"/>
      <c r="U17" s="17"/>
    </row>
    <row r="18" spans="1:9" ht="18.75" customHeight="1">
      <c r="A18" s="39" t="s">
        <v>129</v>
      </c>
      <c r="B18" s="31"/>
      <c r="C18" s="29" t="s">
        <v>150</v>
      </c>
      <c r="D18" s="31">
        <v>104.84</v>
      </c>
      <c r="G18" s="17"/>
      <c r="I18" s="17"/>
    </row>
    <row r="19" spans="1:9" ht="18.75" customHeight="1">
      <c r="A19" s="39"/>
      <c r="B19" s="31"/>
      <c r="C19" s="29" t="s">
        <v>151</v>
      </c>
      <c r="D19" s="31">
        <v>104.28</v>
      </c>
      <c r="G19" s="17"/>
      <c r="I19" s="17"/>
    </row>
    <row r="20" spans="1:9" ht="18.75" customHeight="1">
      <c r="A20" s="39"/>
      <c r="B20" s="31"/>
      <c r="C20" s="29" t="s">
        <v>152</v>
      </c>
      <c r="D20" s="31">
        <v>0.56</v>
      </c>
      <c r="G20" s="17"/>
      <c r="I20" s="17"/>
    </row>
    <row r="21" spans="1:7" ht="18.75" customHeight="1">
      <c r="A21" s="41" t="s">
        <v>21</v>
      </c>
      <c r="B21" s="31">
        <v>963.72</v>
      </c>
      <c r="C21" s="42" t="s">
        <v>22</v>
      </c>
      <c r="D21" s="31">
        <v>963.72</v>
      </c>
      <c r="G21" s="17"/>
    </row>
    <row r="22" spans="1:7" ht="18.75" customHeight="1">
      <c r="A22" s="12" t="s">
        <v>119</v>
      </c>
      <c r="B22" s="31"/>
      <c r="C22" s="32" t="s">
        <v>130</v>
      </c>
      <c r="D22" s="31"/>
      <c r="G22" s="17"/>
    </row>
    <row r="23" spans="1:7" ht="18.75" customHeight="1">
      <c r="A23" s="12" t="s">
        <v>43</v>
      </c>
      <c r="B23" s="31"/>
      <c r="C23" s="32" t="s">
        <v>131</v>
      </c>
      <c r="D23" s="31"/>
      <c r="G23" s="17"/>
    </row>
    <row r="24" spans="1:7" ht="18.75" customHeight="1">
      <c r="A24" s="12" t="s">
        <v>126</v>
      </c>
      <c r="B24" s="31"/>
      <c r="C24" s="32" t="s">
        <v>132</v>
      </c>
      <c r="D24" s="31"/>
      <c r="G24" s="17"/>
    </row>
    <row r="25" spans="1:7" ht="18.75" customHeight="1">
      <c r="A25" s="12" t="s">
        <v>67</v>
      </c>
      <c r="B25" s="31"/>
      <c r="C25" s="32" t="s">
        <v>44</v>
      </c>
      <c r="D25" s="31"/>
      <c r="G25" s="17"/>
    </row>
    <row r="26" spans="1:7" ht="18.75" customHeight="1">
      <c r="A26" s="12" t="s">
        <v>56</v>
      </c>
      <c r="B26" s="33"/>
      <c r="C26" s="32"/>
      <c r="D26" s="31"/>
      <c r="G26" s="17"/>
    </row>
    <row r="27" spans="1:7" ht="18.75" customHeight="1">
      <c r="A27" s="41" t="s">
        <v>23</v>
      </c>
      <c r="B27" s="31">
        <v>963.72</v>
      </c>
      <c r="C27" s="41" t="s">
        <v>24</v>
      </c>
      <c r="D27" s="31">
        <v>963.72</v>
      </c>
      <c r="F27" s="17"/>
      <c r="G27" s="17"/>
    </row>
    <row r="28" spans="1:4" ht="33" customHeight="1">
      <c r="A28" s="81" t="s">
        <v>69</v>
      </c>
      <c r="B28" s="81"/>
      <c r="C28" s="81"/>
      <c r="D28" s="81"/>
    </row>
    <row r="29" ht="19.5" customHeight="1">
      <c r="A29"/>
    </row>
  </sheetData>
  <sheetProtection/>
  <mergeCells count="1">
    <mergeCell ref="A28:D28"/>
  </mergeCells>
  <printOptions horizontalCentered="1"/>
  <pageMargins left="0.6692913385826772" right="0.3937007874015748" top="0" bottom="0" header="0.4330708661417323" footer="0.196850393700787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4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14"/>
    </row>
    <row r="2" spans="1:13" ht="14.25">
      <c r="A2" s="15"/>
      <c r="C2" s="16"/>
      <c r="D2" s="2"/>
      <c r="K2" s="82" t="s">
        <v>112</v>
      </c>
      <c r="L2" s="83"/>
      <c r="M2" s="83"/>
    </row>
    <row r="3" spans="1:13" ht="30" customHeight="1">
      <c r="A3" s="89" t="s">
        <v>94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16.5" customHeight="1">
      <c r="A4" s="79" t="s">
        <v>134</v>
      </c>
      <c r="B4" s="80"/>
      <c r="C4" s="80"/>
      <c r="D4" s="80"/>
      <c r="E4" s="24"/>
      <c r="F4" s="24"/>
      <c r="G4" s="24"/>
      <c r="H4" s="24"/>
      <c r="I4" s="24"/>
      <c r="J4" s="24"/>
      <c r="K4" s="84" t="s">
        <v>0</v>
      </c>
      <c r="L4" s="85"/>
      <c r="M4" s="86"/>
    </row>
    <row r="5" spans="1:13" ht="18" customHeight="1">
      <c r="A5" s="91" t="s">
        <v>29</v>
      </c>
      <c r="B5" s="87" t="s">
        <v>30</v>
      </c>
      <c r="C5" s="93" t="s">
        <v>32</v>
      </c>
      <c r="D5" s="77"/>
      <c r="E5" s="78"/>
      <c r="F5" s="87" t="s">
        <v>65</v>
      </c>
      <c r="G5" s="87" t="s">
        <v>66</v>
      </c>
      <c r="H5" s="87" t="s">
        <v>33</v>
      </c>
      <c r="I5" s="87" t="s">
        <v>34</v>
      </c>
      <c r="J5" s="87" t="s">
        <v>35</v>
      </c>
      <c r="K5" s="87" t="s">
        <v>36</v>
      </c>
      <c r="L5" s="87" t="s">
        <v>118</v>
      </c>
      <c r="M5" s="87" t="s">
        <v>31</v>
      </c>
    </row>
    <row r="6" spans="1:13" ht="51" customHeight="1">
      <c r="A6" s="92"/>
      <c r="B6" s="87"/>
      <c r="C6" s="55" t="s">
        <v>37</v>
      </c>
      <c r="D6" s="55" t="s">
        <v>38</v>
      </c>
      <c r="E6" s="55" t="s">
        <v>39</v>
      </c>
      <c r="F6" s="88"/>
      <c r="G6" s="88"/>
      <c r="H6" s="88"/>
      <c r="I6" s="88"/>
      <c r="J6" s="88"/>
      <c r="K6" s="88"/>
      <c r="L6" s="88"/>
      <c r="M6" s="87"/>
    </row>
    <row r="7" spans="1:13" ht="21" customHeight="1">
      <c r="A7" s="27" t="s">
        <v>37</v>
      </c>
      <c r="B7" s="27">
        <v>963.72</v>
      </c>
      <c r="C7" s="27">
        <v>963.72</v>
      </c>
      <c r="D7" s="27">
        <v>963.72</v>
      </c>
      <c r="E7" s="23"/>
      <c r="F7" s="23"/>
      <c r="G7" s="23"/>
      <c r="H7" s="23"/>
      <c r="I7" s="23"/>
      <c r="J7" s="23"/>
      <c r="K7" s="23"/>
      <c r="L7" s="23"/>
      <c r="M7" s="23"/>
    </row>
    <row r="8" spans="1:13" ht="21" customHeight="1">
      <c r="A8" s="23" t="s">
        <v>135</v>
      </c>
      <c r="B8" s="27">
        <v>963.72</v>
      </c>
      <c r="C8" s="27">
        <v>963.72</v>
      </c>
      <c r="D8" s="27">
        <v>963.72</v>
      </c>
      <c r="E8" s="23"/>
      <c r="F8" s="23"/>
      <c r="G8" s="23"/>
      <c r="H8" s="23"/>
      <c r="I8" s="23"/>
      <c r="J8" s="23"/>
      <c r="K8" s="23"/>
      <c r="L8" s="23"/>
      <c r="M8" s="23"/>
    </row>
    <row r="9" spans="1:13" ht="21" customHeight="1">
      <c r="A9" s="23" t="s">
        <v>136</v>
      </c>
      <c r="B9" s="27">
        <v>963.72</v>
      </c>
      <c r="C9" s="27">
        <v>963.72</v>
      </c>
      <c r="D9" s="27">
        <v>963.72</v>
      </c>
      <c r="E9" s="23"/>
      <c r="F9" s="23"/>
      <c r="G9" s="23"/>
      <c r="H9" s="23"/>
      <c r="I9" s="23"/>
      <c r="J9" s="23"/>
      <c r="K9" s="23"/>
      <c r="L9" s="23"/>
      <c r="M9" s="23"/>
    </row>
    <row r="10" spans="1:13" ht="2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3" ht="14.25">
      <c r="A19" s="81"/>
      <c r="B19" s="81"/>
      <c r="C19" s="26"/>
    </row>
  </sheetData>
  <sheetProtection/>
  <mergeCells count="16">
    <mergeCell ref="H5:H6"/>
    <mergeCell ref="B5:B6"/>
    <mergeCell ref="A4:D4"/>
    <mergeCell ref="A19:B19"/>
    <mergeCell ref="F5:F6"/>
    <mergeCell ref="G5:G6"/>
    <mergeCell ref="K2:M2"/>
    <mergeCell ref="K4:M4"/>
    <mergeCell ref="M5:M6"/>
    <mergeCell ref="I5:I6"/>
    <mergeCell ref="J5:J6"/>
    <mergeCell ref="K5:K6"/>
    <mergeCell ref="L5:L6"/>
    <mergeCell ref="A3:M3"/>
    <mergeCell ref="A5:A6"/>
    <mergeCell ref="C5:E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18.875" style="0" customWidth="1"/>
    <col min="2" max="2" width="16.7539062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14"/>
    </row>
    <row r="2" ht="14.25">
      <c r="H2" s="58" t="s">
        <v>113</v>
      </c>
    </row>
    <row r="3" spans="1:8" ht="29.25" customHeight="1">
      <c r="A3" s="96" t="s">
        <v>95</v>
      </c>
      <c r="B3" s="97"/>
      <c r="C3" s="97"/>
      <c r="D3" s="97"/>
      <c r="E3" s="97"/>
      <c r="F3" s="97"/>
      <c r="G3" s="97"/>
      <c r="H3" s="97"/>
    </row>
    <row r="4" spans="1:8" ht="27" customHeight="1">
      <c r="A4" s="98" t="s">
        <v>133</v>
      </c>
      <c r="B4" s="80"/>
      <c r="C4" s="24"/>
      <c r="D4" s="24"/>
      <c r="E4" s="24"/>
      <c r="F4" s="24"/>
      <c r="G4" s="24"/>
      <c r="H4" s="59" t="s">
        <v>48</v>
      </c>
    </row>
    <row r="5" spans="1:8" ht="14.25" customHeight="1">
      <c r="A5" s="91" t="s">
        <v>49</v>
      </c>
      <c r="B5" s="87" t="s">
        <v>50</v>
      </c>
      <c r="C5" s="93" t="s">
        <v>46</v>
      </c>
      <c r="D5" s="94"/>
      <c r="E5" s="87" t="s">
        <v>47</v>
      </c>
      <c r="F5" s="87" t="s">
        <v>53</v>
      </c>
      <c r="G5" s="87" t="s">
        <v>54</v>
      </c>
      <c r="H5" s="87" t="s">
        <v>55</v>
      </c>
    </row>
    <row r="6" spans="1:8" ht="21.75" customHeight="1">
      <c r="A6" s="92"/>
      <c r="B6" s="87"/>
      <c r="C6" s="55" t="s">
        <v>51</v>
      </c>
      <c r="D6" s="55" t="s">
        <v>52</v>
      </c>
      <c r="E6" s="88"/>
      <c r="F6" s="88"/>
      <c r="G6" s="88"/>
      <c r="H6" s="88"/>
    </row>
    <row r="7" spans="1:8" ht="18" customHeight="1">
      <c r="A7" s="27" t="s">
        <v>45</v>
      </c>
      <c r="B7" s="27">
        <v>963.72</v>
      </c>
      <c r="C7" s="27">
        <v>551.77</v>
      </c>
      <c r="D7" s="27">
        <v>89.95</v>
      </c>
      <c r="E7" s="27">
        <v>322</v>
      </c>
      <c r="F7" s="27"/>
      <c r="G7" s="27"/>
      <c r="H7" s="27"/>
    </row>
    <row r="8" spans="1:8" ht="18" customHeight="1">
      <c r="A8" s="29" t="s">
        <v>137</v>
      </c>
      <c r="B8" s="27">
        <v>963.72</v>
      </c>
      <c r="C8" s="27">
        <v>551.77</v>
      </c>
      <c r="D8" s="27">
        <v>89.95</v>
      </c>
      <c r="E8" s="27">
        <v>322</v>
      </c>
      <c r="F8" s="27"/>
      <c r="G8" s="27"/>
      <c r="H8" s="27"/>
    </row>
    <row r="9" spans="1:8" ht="18" customHeight="1">
      <c r="A9" s="27" t="s">
        <v>138</v>
      </c>
      <c r="B9" s="27">
        <v>963.72</v>
      </c>
      <c r="C9" s="27">
        <v>551.77</v>
      </c>
      <c r="D9" s="27">
        <v>89.95</v>
      </c>
      <c r="E9" s="27">
        <v>322</v>
      </c>
      <c r="F9" s="27"/>
      <c r="G9" s="27"/>
      <c r="H9" s="27"/>
    </row>
    <row r="10" spans="1:8" ht="18" customHeight="1">
      <c r="A10" s="27"/>
      <c r="B10" s="27"/>
      <c r="C10" s="27"/>
      <c r="D10" s="27"/>
      <c r="E10" s="27"/>
      <c r="F10" s="27"/>
      <c r="G10" s="27"/>
      <c r="H10" s="27"/>
    </row>
    <row r="11" spans="1:8" ht="18" customHeight="1">
      <c r="A11" s="27"/>
      <c r="B11" s="27"/>
      <c r="C11" s="27"/>
      <c r="D11" s="27"/>
      <c r="E11" s="27"/>
      <c r="F11" s="27"/>
      <c r="G11" s="27"/>
      <c r="H11" s="27"/>
    </row>
    <row r="12" spans="1:8" ht="18" customHeight="1">
      <c r="A12" s="27"/>
      <c r="B12" s="27"/>
      <c r="C12" s="27"/>
      <c r="D12" s="27"/>
      <c r="E12" s="27"/>
      <c r="F12" s="27"/>
      <c r="G12" s="27"/>
      <c r="H12" s="27"/>
    </row>
    <row r="13" spans="1:8" ht="18" customHeight="1">
      <c r="A13" s="27"/>
      <c r="B13" s="27"/>
      <c r="C13" s="27"/>
      <c r="D13" s="27"/>
      <c r="E13" s="27"/>
      <c r="F13" s="27"/>
      <c r="G13" s="27"/>
      <c r="H13" s="27"/>
    </row>
    <row r="14" spans="1:8" ht="18" customHeight="1">
      <c r="A14" s="27"/>
      <c r="B14" s="27"/>
      <c r="C14" s="27"/>
      <c r="D14" s="27"/>
      <c r="E14" s="27"/>
      <c r="F14" s="27"/>
      <c r="G14" s="27"/>
      <c r="H14" s="27"/>
    </row>
    <row r="15" spans="1:8" ht="18" customHeight="1">
      <c r="A15" s="27"/>
      <c r="B15" s="27"/>
      <c r="C15" s="27"/>
      <c r="D15" s="27"/>
      <c r="E15" s="27"/>
      <c r="F15" s="27"/>
      <c r="G15" s="27"/>
      <c r="H15" s="27"/>
    </row>
    <row r="16" spans="1:8" ht="18" customHeight="1">
      <c r="A16" s="27"/>
      <c r="B16" s="27"/>
      <c r="C16" s="27"/>
      <c r="D16" s="27"/>
      <c r="E16" s="27"/>
      <c r="F16" s="27"/>
      <c r="G16" s="27"/>
      <c r="H16" s="27"/>
    </row>
    <row r="17" spans="1:8" ht="18" customHeight="1">
      <c r="A17" s="27"/>
      <c r="B17" s="27"/>
      <c r="C17" s="27"/>
      <c r="D17" s="27"/>
      <c r="E17" s="27"/>
      <c r="F17" s="27"/>
      <c r="G17" s="27"/>
      <c r="H17" s="27"/>
    </row>
    <row r="18" spans="1:8" ht="18" customHeight="1">
      <c r="A18" s="27"/>
      <c r="B18" s="27"/>
      <c r="C18" s="27"/>
      <c r="D18" s="27"/>
      <c r="E18" s="27"/>
      <c r="F18" s="27"/>
      <c r="G18" s="27"/>
      <c r="H18" s="27"/>
    </row>
    <row r="19" spans="1:8" ht="18" customHeight="1">
      <c r="A19" s="27"/>
      <c r="B19" s="27"/>
      <c r="C19" s="27"/>
      <c r="D19" s="27"/>
      <c r="E19" s="27"/>
      <c r="F19" s="27"/>
      <c r="G19" s="27"/>
      <c r="H19" s="27"/>
    </row>
    <row r="20" spans="1:8" ht="18" customHeight="1">
      <c r="A20" s="27"/>
      <c r="B20" s="27"/>
      <c r="C20" s="27"/>
      <c r="D20" s="27"/>
      <c r="E20" s="27"/>
      <c r="F20" s="27"/>
      <c r="G20" s="27"/>
      <c r="H20" s="27"/>
    </row>
    <row r="21" spans="1:8" ht="18" customHeight="1">
      <c r="A21" s="27"/>
      <c r="B21" s="27"/>
      <c r="C21" s="27"/>
      <c r="D21" s="27"/>
      <c r="E21" s="27"/>
      <c r="F21" s="27"/>
      <c r="G21" s="27"/>
      <c r="H21" s="27"/>
    </row>
    <row r="22" spans="1:8" ht="18" customHeight="1">
      <c r="A22" s="27"/>
      <c r="B22" s="27"/>
      <c r="C22" s="27"/>
      <c r="D22" s="27"/>
      <c r="E22" s="27"/>
      <c r="F22" s="27"/>
      <c r="G22" s="27"/>
      <c r="H22" s="27"/>
    </row>
    <row r="23" spans="1:8" ht="18" customHeight="1">
      <c r="A23" s="27"/>
      <c r="B23" s="27"/>
      <c r="C23" s="27"/>
      <c r="D23" s="27"/>
      <c r="E23" s="27"/>
      <c r="F23" s="27"/>
      <c r="G23" s="27"/>
      <c r="H23" s="27"/>
    </row>
    <row r="24" spans="1:8" ht="18" customHeight="1">
      <c r="A24" s="27"/>
      <c r="B24" s="27"/>
      <c r="C24" s="27"/>
      <c r="D24" s="27"/>
      <c r="E24" s="27"/>
      <c r="F24" s="27"/>
      <c r="G24" s="27"/>
      <c r="H24" s="27"/>
    </row>
    <row r="25" spans="1:8" ht="18" customHeight="1">
      <c r="A25" s="27"/>
      <c r="B25" s="27"/>
      <c r="C25" s="27"/>
      <c r="D25" s="27"/>
      <c r="E25" s="27"/>
      <c r="F25" s="27"/>
      <c r="G25" s="27"/>
      <c r="H25" s="27"/>
    </row>
    <row r="26" spans="1:8" ht="18" customHeight="1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95"/>
      <c r="B27" s="95"/>
      <c r="C27" s="95"/>
      <c r="D27" s="95"/>
      <c r="E27" s="53"/>
      <c r="F27" s="53"/>
      <c r="G27" s="53"/>
      <c r="H27" s="53"/>
    </row>
  </sheetData>
  <sheetProtection/>
  <mergeCells count="10">
    <mergeCell ref="B5:B6"/>
    <mergeCell ref="C5:D5"/>
    <mergeCell ref="A27:D27"/>
    <mergeCell ref="A3:H3"/>
    <mergeCell ref="E5:E6"/>
    <mergeCell ref="F5:F6"/>
    <mergeCell ref="G5:G6"/>
    <mergeCell ref="H5:H6"/>
    <mergeCell ref="A5:A6"/>
    <mergeCell ref="A4:B4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14"/>
    </row>
    <row r="2" spans="1:4" ht="14.25">
      <c r="A2" s="15"/>
      <c r="D2" s="16" t="s">
        <v>114</v>
      </c>
    </row>
    <row r="3" spans="1:4" ht="27">
      <c r="A3" s="43" t="s">
        <v>96</v>
      </c>
      <c r="B3" s="43"/>
      <c r="C3" s="44"/>
      <c r="D3" s="44"/>
    </row>
    <row r="4" spans="1:4" ht="14.25">
      <c r="A4" s="56" t="s">
        <v>202</v>
      </c>
      <c r="B4" s="3"/>
      <c r="C4" s="3"/>
      <c r="D4" s="57" t="s">
        <v>0</v>
      </c>
    </row>
    <row r="5" spans="1:4" ht="14.25">
      <c r="A5" s="34" t="s">
        <v>1</v>
      </c>
      <c r="B5" s="35"/>
      <c r="C5" s="34" t="s">
        <v>2</v>
      </c>
      <c r="D5" s="36"/>
    </row>
    <row r="6" spans="1:4" ht="33" customHeight="1">
      <c r="A6" s="37" t="s">
        <v>3</v>
      </c>
      <c r="B6" s="37" t="s">
        <v>4</v>
      </c>
      <c r="C6" s="37" t="s">
        <v>3</v>
      </c>
      <c r="D6" s="37" t="s">
        <v>88</v>
      </c>
    </row>
    <row r="7" spans="1:4" ht="14.25">
      <c r="A7" s="12" t="s">
        <v>59</v>
      </c>
      <c r="B7" s="28">
        <v>963.72</v>
      </c>
      <c r="C7" s="29" t="s">
        <v>62</v>
      </c>
      <c r="D7" s="30">
        <v>963.72</v>
      </c>
    </row>
    <row r="8" spans="1:4" ht="14.25">
      <c r="A8" s="23" t="s">
        <v>41</v>
      </c>
      <c r="B8" s="28">
        <v>963.72</v>
      </c>
      <c r="C8" s="29" t="s">
        <v>139</v>
      </c>
      <c r="D8" s="28">
        <v>808.72</v>
      </c>
    </row>
    <row r="9" spans="1:4" ht="14.25">
      <c r="A9" s="23" t="s">
        <v>42</v>
      </c>
      <c r="B9" s="28"/>
      <c r="C9" s="29" t="s">
        <v>140</v>
      </c>
      <c r="D9" s="28">
        <v>808.72</v>
      </c>
    </row>
    <row r="10" spans="1:4" ht="14.25">
      <c r="A10" s="12"/>
      <c r="B10" s="28"/>
      <c r="C10" s="29" t="s">
        <v>141</v>
      </c>
      <c r="D10" s="28">
        <v>195.6</v>
      </c>
    </row>
    <row r="11" spans="1:4" ht="14.25">
      <c r="A11" s="39"/>
      <c r="B11" s="28"/>
      <c r="C11" s="29" t="s">
        <v>142</v>
      </c>
      <c r="D11" s="28">
        <v>22</v>
      </c>
    </row>
    <row r="12" spans="1:4" ht="14.25">
      <c r="A12" s="39"/>
      <c r="B12" s="28"/>
      <c r="C12" s="29" t="s">
        <v>143</v>
      </c>
      <c r="D12" s="28">
        <v>300</v>
      </c>
    </row>
    <row r="13" spans="1:4" ht="14.25">
      <c r="A13" s="39"/>
      <c r="B13" s="28"/>
      <c r="C13" s="29" t="s">
        <v>144</v>
      </c>
      <c r="D13" s="28">
        <v>291.12</v>
      </c>
    </row>
    <row r="14" spans="1:4" ht="14.25">
      <c r="A14" s="39"/>
      <c r="B14" s="30"/>
      <c r="C14" s="29" t="s">
        <v>145</v>
      </c>
      <c r="D14" s="28">
        <v>50.16</v>
      </c>
    </row>
    <row r="15" spans="1:4" ht="14.25">
      <c r="A15" s="61"/>
      <c r="B15" s="30"/>
      <c r="C15" s="29" t="s">
        <v>148</v>
      </c>
      <c r="D15" s="28">
        <v>50.16</v>
      </c>
    </row>
    <row r="16" spans="1:4" ht="14.25">
      <c r="A16" s="61"/>
      <c r="B16" s="30"/>
      <c r="C16" s="29" t="s">
        <v>146</v>
      </c>
      <c r="D16" s="28">
        <v>33.44</v>
      </c>
    </row>
    <row r="17" spans="1:4" ht="14.25">
      <c r="A17" s="61"/>
      <c r="B17" s="30"/>
      <c r="C17" s="29" t="s">
        <v>147</v>
      </c>
      <c r="D17" s="28">
        <v>16.72</v>
      </c>
    </row>
    <row r="18" spans="1:4" ht="14.25">
      <c r="A18" s="41"/>
      <c r="B18" s="31"/>
      <c r="C18" s="29" t="s">
        <v>149</v>
      </c>
      <c r="D18" s="28">
        <v>104.84</v>
      </c>
    </row>
    <row r="19" spans="1:4" ht="14.25">
      <c r="A19" s="12"/>
      <c r="B19" s="31"/>
      <c r="C19" s="29" t="s">
        <v>150</v>
      </c>
      <c r="D19" s="31">
        <v>104.84</v>
      </c>
    </row>
    <row r="20" spans="1:4" ht="14.25">
      <c r="A20" s="12"/>
      <c r="B20" s="31"/>
      <c r="C20" s="29" t="s">
        <v>151</v>
      </c>
      <c r="D20" s="31">
        <v>104.28</v>
      </c>
    </row>
    <row r="21" spans="1:4" ht="14.25">
      <c r="A21" s="12"/>
      <c r="B21" s="31"/>
      <c r="C21" s="29" t="s">
        <v>152</v>
      </c>
      <c r="D21" s="31">
        <v>0.56</v>
      </c>
    </row>
    <row r="22" spans="1:4" ht="14.25">
      <c r="A22" s="39" t="s">
        <v>60</v>
      </c>
      <c r="B22" s="31"/>
      <c r="C22" s="29" t="s">
        <v>153</v>
      </c>
      <c r="D22" s="29"/>
    </row>
    <row r="23" spans="1:4" ht="14.25">
      <c r="A23" s="40" t="s">
        <v>61</v>
      </c>
      <c r="B23" s="31"/>
      <c r="C23" s="32"/>
      <c r="D23" s="32"/>
    </row>
    <row r="24" spans="1:4" ht="14.25">
      <c r="A24" s="12"/>
      <c r="B24" s="31"/>
      <c r="C24" s="32"/>
      <c r="D24" s="32"/>
    </row>
    <row r="25" spans="1:4" ht="14.25">
      <c r="A25" s="12"/>
      <c r="B25" s="31"/>
      <c r="C25" s="32"/>
      <c r="D25" s="32"/>
    </row>
    <row r="26" spans="1:4" ht="14.25">
      <c r="A26" s="12"/>
      <c r="B26" s="33"/>
      <c r="C26" s="32"/>
      <c r="D26" s="32"/>
    </row>
    <row r="27" spans="1:4" ht="14.25">
      <c r="A27" s="12" t="s">
        <v>58</v>
      </c>
      <c r="B27" s="33"/>
      <c r="C27" s="32"/>
      <c r="D27" s="32"/>
    </row>
    <row r="28" spans="1:4" ht="14.25">
      <c r="A28" s="41" t="s">
        <v>23</v>
      </c>
      <c r="B28" s="31">
        <v>963.72</v>
      </c>
      <c r="C28" s="41" t="s">
        <v>24</v>
      </c>
      <c r="D28" s="30">
        <v>963.72</v>
      </c>
    </row>
    <row r="30" spans="1:2" ht="14.25">
      <c r="A30" s="3" t="s">
        <v>89</v>
      </c>
      <c r="B30" s="3"/>
    </row>
  </sheetData>
  <sheetProtection/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23"/>
  <sheetViews>
    <sheetView zoomScalePageLayoutView="0" workbookViewId="0" topLeftCell="A10">
      <selection activeCell="A5" sqref="A5:B5"/>
    </sheetView>
  </sheetViews>
  <sheetFormatPr defaultColWidth="6.875" defaultRowHeight="19.5" customHeight="1"/>
  <cols>
    <col min="1" max="1" width="10.375" style="6" customWidth="1"/>
    <col min="2" max="2" width="32.75390625" style="6" customWidth="1"/>
    <col min="3" max="3" width="14.875" style="6" customWidth="1"/>
    <col min="4" max="4" width="13.875" style="7" customWidth="1"/>
    <col min="5" max="5" width="12.50390625" style="7" customWidth="1"/>
    <col min="6" max="6" width="13.625" style="7" customWidth="1"/>
    <col min="7" max="244" width="14.625" style="6" customWidth="1"/>
    <col min="245" max="252" width="6.875" style="0" customWidth="1"/>
  </cols>
  <sheetData>
    <row r="1" spans="1:8" s="3" customFormat="1" ht="19.5" customHeight="1">
      <c r="A1" s="103"/>
      <c r="B1" s="103"/>
      <c r="C1" s="1"/>
      <c r="D1" s="7"/>
      <c r="E1" s="7"/>
      <c r="F1" s="7"/>
      <c r="G1" s="6"/>
      <c r="H1" s="6"/>
    </row>
    <row r="2" spans="1:8" s="3" customFormat="1" ht="18.75" customHeight="1">
      <c r="A2" s="1"/>
      <c r="B2" s="1"/>
      <c r="C2" s="1"/>
      <c r="D2" s="7"/>
      <c r="E2" s="7"/>
      <c r="G2" s="6"/>
      <c r="H2" s="71" t="s">
        <v>115</v>
      </c>
    </row>
    <row r="3" spans="1:244" s="4" customFormat="1" ht="24" customHeight="1">
      <c r="A3" s="101" t="s">
        <v>97</v>
      </c>
      <c r="B3" s="102"/>
      <c r="C3" s="102"/>
      <c r="D3" s="102"/>
      <c r="E3" s="102"/>
      <c r="F3" s="102"/>
      <c r="G3" s="90"/>
      <c r="H3" s="9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8" ht="19.5" customHeight="1">
      <c r="A4" s="60" t="s">
        <v>202</v>
      </c>
      <c r="B4" s="10"/>
      <c r="C4" s="10"/>
      <c r="D4" s="11"/>
      <c r="E4" s="11"/>
      <c r="H4" s="58" t="s">
        <v>25</v>
      </c>
    </row>
    <row r="5" spans="1:8" ht="19.5" customHeight="1">
      <c r="A5" s="106" t="s">
        <v>78</v>
      </c>
      <c r="B5" s="107"/>
      <c r="C5" s="108" t="s">
        <v>121</v>
      </c>
      <c r="D5" s="99" t="s">
        <v>122</v>
      </c>
      <c r="E5" s="105"/>
      <c r="F5" s="100"/>
      <c r="G5" s="99" t="s">
        <v>123</v>
      </c>
      <c r="H5" s="100"/>
    </row>
    <row r="6" spans="1:8" s="5" customFormat="1" ht="23.25" customHeight="1">
      <c r="A6" s="62" t="s">
        <v>79</v>
      </c>
      <c r="B6" s="38" t="s">
        <v>77</v>
      </c>
      <c r="C6" s="109"/>
      <c r="D6" s="46" t="s">
        <v>68</v>
      </c>
      <c r="E6" s="46" t="s">
        <v>46</v>
      </c>
      <c r="F6" s="46" t="s">
        <v>47</v>
      </c>
      <c r="G6" s="64" t="s">
        <v>90</v>
      </c>
      <c r="H6" s="46" t="s">
        <v>91</v>
      </c>
    </row>
    <row r="7" spans="1:8" s="5" customFormat="1" ht="21" customHeight="1">
      <c r="A7" s="110" t="s">
        <v>45</v>
      </c>
      <c r="B7" s="94"/>
      <c r="C7" s="41">
        <v>1103.38</v>
      </c>
      <c r="D7" s="47">
        <v>963.72</v>
      </c>
      <c r="E7" s="47">
        <v>641.72</v>
      </c>
      <c r="F7" s="47">
        <v>322</v>
      </c>
      <c r="G7" s="75">
        <f>D7-C7</f>
        <v>-139.66000000000008</v>
      </c>
      <c r="H7" s="76">
        <f>G7/C7</f>
        <v>-0.12657470680998392</v>
      </c>
    </row>
    <row r="8" spans="1:8" ht="21" customHeight="1">
      <c r="A8" s="72">
        <v>201</v>
      </c>
      <c r="B8" s="29" t="s">
        <v>154</v>
      </c>
      <c r="C8" s="27">
        <f>C9</f>
        <v>940.03</v>
      </c>
      <c r="D8" s="48">
        <f>D9</f>
        <v>808.72</v>
      </c>
      <c r="E8" s="48">
        <f>E9</f>
        <v>486.72</v>
      </c>
      <c r="F8" s="48">
        <f>F9</f>
        <v>322</v>
      </c>
      <c r="G8" s="75">
        <f aca="true" t="shared" si="0" ref="G8:G21">D8-C8</f>
        <v>-131.30999999999995</v>
      </c>
      <c r="H8" s="76">
        <f aca="true" t="shared" si="1" ref="H8:H21">G8/C8</f>
        <v>-0.13968703126495957</v>
      </c>
    </row>
    <row r="9" spans="1:8" ht="21" customHeight="1">
      <c r="A9" s="45" t="s">
        <v>159</v>
      </c>
      <c r="B9" s="29" t="s">
        <v>155</v>
      </c>
      <c r="C9" s="27">
        <f>C10+C11+C12+C13</f>
        <v>940.03</v>
      </c>
      <c r="D9" s="73">
        <f>D10+D11+D12+D13</f>
        <v>808.72</v>
      </c>
      <c r="E9" s="73">
        <f>E10+E11+E12+E13</f>
        <v>486.72</v>
      </c>
      <c r="F9" s="73">
        <f>F10+F11+F12+F13</f>
        <v>322</v>
      </c>
      <c r="G9" s="75">
        <f t="shared" si="0"/>
        <v>-131.30999999999995</v>
      </c>
      <c r="H9" s="76">
        <f t="shared" si="1"/>
        <v>-0.13968703126495957</v>
      </c>
    </row>
    <row r="10" spans="1:8" ht="21" customHeight="1">
      <c r="A10" s="45" t="s">
        <v>160</v>
      </c>
      <c r="B10" s="29" t="s">
        <v>173</v>
      </c>
      <c r="C10" s="27">
        <v>274.57</v>
      </c>
      <c r="D10" s="74">
        <f>E10+F10</f>
        <v>195.6</v>
      </c>
      <c r="E10" s="74">
        <v>195.6</v>
      </c>
      <c r="F10" s="74">
        <v>0</v>
      </c>
      <c r="G10" s="75">
        <f t="shared" si="0"/>
        <v>-78.97</v>
      </c>
      <c r="H10" s="76">
        <f t="shared" si="1"/>
        <v>-0.2876133590705467</v>
      </c>
    </row>
    <row r="11" spans="1:8" ht="21" customHeight="1">
      <c r="A11" s="45" t="s">
        <v>161</v>
      </c>
      <c r="B11" s="29" t="s">
        <v>174</v>
      </c>
      <c r="C11" s="27">
        <v>23.2</v>
      </c>
      <c r="D11" s="74">
        <f aca="true" t="shared" si="2" ref="D11:D17">E11+F11</f>
        <v>22</v>
      </c>
      <c r="E11" s="74">
        <v>0</v>
      </c>
      <c r="F11" s="74">
        <v>22</v>
      </c>
      <c r="G11" s="75">
        <f t="shared" si="0"/>
        <v>-1.1999999999999993</v>
      </c>
      <c r="H11" s="76">
        <f t="shared" si="1"/>
        <v>-0.051724137931034454</v>
      </c>
    </row>
    <row r="12" spans="1:8" ht="21" customHeight="1">
      <c r="A12" s="45" t="s">
        <v>162</v>
      </c>
      <c r="B12" s="29" t="s">
        <v>175</v>
      </c>
      <c r="C12" s="27">
        <v>284.55</v>
      </c>
      <c r="D12" s="74">
        <f t="shared" si="2"/>
        <v>300</v>
      </c>
      <c r="E12" s="74">
        <v>0</v>
      </c>
      <c r="F12" s="74">
        <v>300</v>
      </c>
      <c r="G12" s="75">
        <f t="shared" si="0"/>
        <v>15.449999999999989</v>
      </c>
      <c r="H12" s="76">
        <f t="shared" si="1"/>
        <v>0.054296257248286725</v>
      </c>
    </row>
    <row r="13" spans="1:8" ht="21" customHeight="1">
      <c r="A13" s="45" t="s">
        <v>163</v>
      </c>
      <c r="B13" s="29" t="s">
        <v>176</v>
      </c>
      <c r="C13" s="27">
        <v>357.71</v>
      </c>
      <c r="D13" s="74">
        <f t="shared" si="2"/>
        <v>291.12</v>
      </c>
      <c r="E13" s="74">
        <v>291.12</v>
      </c>
      <c r="F13" s="74">
        <v>0</v>
      </c>
      <c r="G13" s="75">
        <f t="shared" si="0"/>
        <v>-66.58999999999997</v>
      </c>
      <c r="H13" s="76">
        <f t="shared" si="1"/>
        <v>-0.1861563836627435</v>
      </c>
    </row>
    <row r="14" spans="1:8" ht="21" customHeight="1">
      <c r="A14" s="40">
        <v>208</v>
      </c>
      <c r="B14" s="29" t="s">
        <v>156</v>
      </c>
      <c r="C14" s="27">
        <f>C15</f>
        <v>59.12</v>
      </c>
      <c r="D14" s="74">
        <f t="shared" si="2"/>
        <v>50.16</v>
      </c>
      <c r="E14" s="47">
        <f>E15</f>
        <v>50.16</v>
      </c>
      <c r="F14" s="47">
        <v>0</v>
      </c>
      <c r="G14" s="75">
        <f t="shared" si="0"/>
        <v>-8.96</v>
      </c>
      <c r="H14" s="76">
        <f t="shared" si="1"/>
        <v>-0.1515561569688769</v>
      </c>
    </row>
    <row r="15" spans="1:8" ht="21" customHeight="1">
      <c r="A15" s="45" t="s">
        <v>164</v>
      </c>
      <c r="B15" s="29" t="s">
        <v>148</v>
      </c>
      <c r="C15" s="27">
        <f>C16+C17</f>
        <v>59.12</v>
      </c>
      <c r="D15" s="74">
        <f t="shared" si="2"/>
        <v>50.16</v>
      </c>
      <c r="E15" s="47">
        <f>E16+E17</f>
        <v>50.16</v>
      </c>
      <c r="F15" s="47">
        <v>0</v>
      </c>
      <c r="G15" s="75">
        <f t="shared" si="0"/>
        <v>-8.96</v>
      </c>
      <c r="H15" s="76">
        <f t="shared" si="1"/>
        <v>-0.1515561569688769</v>
      </c>
    </row>
    <row r="16" spans="1:8" ht="21" customHeight="1">
      <c r="A16" s="45" t="s">
        <v>165</v>
      </c>
      <c r="B16" s="29" t="s">
        <v>157</v>
      </c>
      <c r="C16" s="27">
        <v>41.12</v>
      </c>
      <c r="D16" s="74">
        <f t="shared" si="2"/>
        <v>33.44</v>
      </c>
      <c r="E16" s="47">
        <v>33.44</v>
      </c>
      <c r="F16" s="47">
        <v>0</v>
      </c>
      <c r="G16" s="75">
        <f t="shared" si="0"/>
        <v>-7.68</v>
      </c>
      <c r="H16" s="76">
        <f t="shared" si="1"/>
        <v>-0.1867704280155642</v>
      </c>
    </row>
    <row r="17" spans="1:8" ht="21" customHeight="1">
      <c r="A17" s="45" t="s">
        <v>166</v>
      </c>
      <c r="B17" s="29" t="s">
        <v>158</v>
      </c>
      <c r="C17" s="27">
        <v>18</v>
      </c>
      <c r="D17" s="74">
        <f t="shared" si="2"/>
        <v>16.72</v>
      </c>
      <c r="E17" s="47">
        <v>16.72</v>
      </c>
      <c r="F17" s="47">
        <v>0</v>
      </c>
      <c r="G17" s="75">
        <f t="shared" si="0"/>
        <v>-1.2800000000000011</v>
      </c>
      <c r="H17" s="76">
        <f t="shared" si="1"/>
        <v>-0.07111111111111118</v>
      </c>
    </row>
    <row r="18" spans="1:8" ht="21" customHeight="1">
      <c r="A18" s="40">
        <v>221</v>
      </c>
      <c r="B18" s="29" t="s">
        <v>167</v>
      </c>
      <c r="C18" s="27">
        <f>C19</f>
        <v>104.22999999999999</v>
      </c>
      <c r="D18" s="47">
        <f>D19</f>
        <v>104.84</v>
      </c>
      <c r="E18" s="47">
        <f>E19</f>
        <v>104.84</v>
      </c>
      <c r="F18" s="47">
        <v>0</v>
      </c>
      <c r="G18" s="75">
        <f t="shared" si="0"/>
        <v>0.6100000000000136</v>
      </c>
      <c r="H18" s="76">
        <f t="shared" si="1"/>
        <v>0.005852441715437146</v>
      </c>
    </row>
    <row r="19" spans="1:8" ht="21" customHeight="1">
      <c r="A19" s="45" t="s">
        <v>168</v>
      </c>
      <c r="B19" s="29" t="s">
        <v>171</v>
      </c>
      <c r="C19" s="27">
        <f>C20+C21</f>
        <v>104.22999999999999</v>
      </c>
      <c r="D19" s="47">
        <f>D20+D21</f>
        <v>104.84</v>
      </c>
      <c r="E19" s="47">
        <f>E20+E21</f>
        <v>104.84</v>
      </c>
      <c r="F19" s="47">
        <v>0</v>
      </c>
      <c r="G19" s="75">
        <f t="shared" si="0"/>
        <v>0.6100000000000136</v>
      </c>
      <c r="H19" s="76">
        <f t="shared" si="1"/>
        <v>0.005852441715437146</v>
      </c>
    </row>
    <row r="20" spans="1:8" ht="21" customHeight="1">
      <c r="A20" s="45" t="s">
        <v>169</v>
      </c>
      <c r="B20" s="29" t="s">
        <v>172</v>
      </c>
      <c r="C20" s="27">
        <v>103.63</v>
      </c>
      <c r="D20" s="47">
        <v>104.28</v>
      </c>
      <c r="E20" s="47">
        <v>104.28</v>
      </c>
      <c r="F20" s="47">
        <v>0</v>
      </c>
      <c r="G20" s="75">
        <f t="shared" si="0"/>
        <v>0.6500000000000057</v>
      </c>
      <c r="H20" s="76">
        <f t="shared" si="1"/>
        <v>0.006272314966708537</v>
      </c>
    </row>
    <row r="21" spans="1:8" ht="21" customHeight="1">
      <c r="A21" s="45" t="s">
        <v>170</v>
      </c>
      <c r="B21" s="29" t="s">
        <v>177</v>
      </c>
      <c r="C21" s="27">
        <v>0.6</v>
      </c>
      <c r="D21" s="47">
        <v>0.56</v>
      </c>
      <c r="E21" s="47">
        <v>0.56</v>
      </c>
      <c r="F21" s="47">
        <v>0</v>
      </c>
      <c r="G21" s="75">
        <f t="shared" si="0"/>
        <v>-0.039999999999999925</v>
      </c>
      <c r="H21" s="76">
        <f t="shared" si="1"/>
        <v>-0.06666666666666654</v>
      </c>
    </row>
    <row r="23" spans="1:3" ht="19.5" customHeight="1">
      <c r="A23" s="104" t="s">
        <v>57</v>
      </c>
      <c r="B23" s="104"/>
      <c r="C23" s="63"/>
    </row>
  </sheetData>
  <sheetProtection/>
  <mergeCells count="8">
    <mergeCell ref="G5:H5"/>
    <mergeCell ref="A3:H3"/>
    <mergeCell ref="A1:B1"/>
    <mergeCell ref="A23:B23"/>
    <mergeCell ref="D5:F5"/>
    <mergeCell ref="A5:B5"/>
    <mergeCell ref="C5:C6"/>
    <mergeCell ref="A7:B7"/>
  </mergeCells>
  <printOptions horizontalCentered="1"/>
  <pageMargins left="0.15748031496062992" right="0.15748031496062992" top="0.1968503937007874" bottom="0.1968503937007874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41" sqref="A41"/>
    </sheetView>
  </sheetViews>
  <sheetFormatPr defaultColWidth="9.00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9" customHeight="1">
      <c r="A1" s="14"/>
    </row>
    <row r="2" spans="1:5" s="3" customFormat="1" ht="9.75" customHeight="1">
      <c r="A2" s="6"/>
      <c r="E2" s="58" t="s">
        <v>116</v>
      </c>
    </row>
    <row r="3" spans="1:5" s="52" customFormat="1" ht="23.25" customHeight="1">
      <c r="A3" s="112" t="s">
        <v>98</v>
      </c>
      <c r="B3" s="113"/>
      <c r="C3" s="113"/>
      <c r="D3" s="90"/>
      <c r="E3" s="90"/>
    </row>
    <row r="4" spans="1:5" s="3" customFormat="1" ht="14.25" customHeight="1">
      <c r="A4" s="56" t="s">
        <v>133</v>
      </c>
      <c r="E4" s="58" t="s">
        <v>25</v>
      </c>
    </row>
    <row r="5" spans="1:5" ht="21" customHeight="1">
      <c r="A5" s="111" t="s">
        <v>109</v>
      </c>
      <c r="B5" s="94"/>
      <c r="C5" s="114" t="s">
        <v>124</v>
      </c>
      <c r="D5" s="115"/>
      <c r="E5" s="116"/>
    </row>
    <row r="6" spans="1:5" ht="15.75" customHeight="1">
      <c r="A6" s="27" t="s">
        <v>27</v>
      </c>
      <c r="B6" s="27" t="s">
        <v>28</v>
      </c>
      <c r="C6" s="27" t="s">
        <v>68</v>
      </c>
      <c r="D6" s="55" t="s">
        <v>81</v>
      </c>
      <c r="E6" s="55" t="s">
        <v>82</v>
      </c>
    </row>
    <row r="7" spans="1:5" ht="15.75" customHeight="1">
      <c r="A7" s="117" t="s">
        <v>68</v>
      </c>
      <c r="B7" s="118"/>
      <c r="C7" s="27">
        <v>641.72</v>
      </c>
      <c r="D7" s="27">
        <v>551.77</v>
      </c>
      <c r="E7" s="27">
        <v>89.95</v>
      </c>
    </row>
    <row r="8" spans="1:5" ht="15.75" customHeight="1">
      <c r="A8" s="27">
        <v>301</v>
      </c>
      <c r="B8" s="29" t="s">
        <v>83</v>
      </c>
      <c r="C8" s="27">
        <f>C9+C10+C11+C12+C13+C14+C15+C16+C17</f>
        <v>477.78000000000003</v>
      </c>
      <c r="D8" s="27">
        <f>D9+D10+D11+D12+D13+D14+D15+D16+D17</f>
        <v>438.9800000000001</v>
      </c>
      <c r="E8" s="27">
        <f>E9+E10+E11+E12+E13+E14+E15+E16+E17</f>
        <v>38.8</v>
      </c>
    </row>
    <row r="9" spans="1:5" ht="15.75" customHeight="1">
      <c r="A9" s="27">
        <v>30101</v>
      </c>
      <c r="B9" s="27" t="s">
        <v>84</v>
      </c>
      <c r="C9" s="27">
        <f>D9+E9</f>
        <v>76.29</v>
      </c>
      <c r="D9" s="27">
        <v>76.29</v>
      </c>
      <c r="E9" s="27">
        <v>0</v>
      </c>
    </row>
    <row r="10" spans="1:5" ht="15.75" customHeight="1">
      <c r="A10" s="27">
        <v>30102</v>
      </c>
      <c r="B10" s="27" t="s">
        <v>86</v>
      </c>
      <c r="C10" s="27">
        <f aca="true" t="shared" si="0" ref="C10:C34">D10+E10</f>
        <v>114.41</v>
      </c>
      <c r="D10" s="27">
        <v>114.41</v>
      </c>
      <c r="E10" s="27">
        <v>0</v>
      </c>
    </row>
    <row r="11" spans="1:5" ht="15.75" customHeight="1">
      <c r="A11" s="27">
        <v>30103</v>
      </c>
      <c r="B11" s="54" t="s">
        <v>178</v>
      </c>
      <c r="C11" s="27">
        <f t="shared" si="0"/>
        <v>43.42</v>
      </c>
      <c r="D11" s="27">
        <v>43.42</v>
      </c>
      <c r="E11" s="27">
        <v>0</v>
      </c>
    </row>
    <row r="12" spans="1:5" ht="15.75" customHeight="1">
      <c r="A12" s="27">
        <v>30107</v>
      </c>
      <c r="B12" s="27" t="s">
        <v>179</v>
      </c>
      <c r="C12" s="27">
        <f t="shared" si="0"/>
        <v>115.18</v>
      </c>
      <c r="D12" s="27">
        <v>115.18</v>
      </c>
      <c r="E12" s="27">
        <v>0</v>
      </c>
    </row>
    <row r="13" spans="1:5" ht="15.75" customHeight="1">
      <c r="A13" s="27">
        <v>30108</v>
      </c>
      <c r="B13" s="27" t="s">
        <v>180</v>
      </c>
      <c r="C13" s="27">
        <f t="shared" si="0"/>
        <v>33.44</v>
      </c>
      <c r="D13" s="27">
        <v>33.44</v>
      </c>
      <c r="E13" s="27">
        <v>0</v>
      </c>
    </row>
    <row r="14" spans="1:5" ht="15.75" customHeight="1">
      <c r="A14" s="27">
        <v>30109</v>
      </c>
      <c r="B14" s="27" t="s">
        <v>181</v>
      </c>
      <c r="C14" s="27">
        <f t="shared" si="0"/>
        <v>16.72</v>
      </c>
      <c r="D14" s="27">
        <v>16.72</v>
      </c>
      <c r="E14" s="27">
        <v>0</v>
      </c>
    </row>
    <row r="15" spans="1:5" ht="15.75" customHeight="1">
      <c r="A15" s="27">
        <v>30112</v>
      </c>
      <c r="B15" s="27" t="s">
        <v>182</v>
      </c>
      <c r="C15" s="27">
        <f t="shared" si="0"/>
        <v>1.19</v>
      </c>
      <c r="D15" s="27">
        <v>1.19</v>
      </c>
      <c r="E15" s="27">
        <v>0</v>
      </c>
    </row>
    <row r="16" spans="1:5" ht="15.75" customHeight="1">
      <c r="A16" s="27">
        <v>30114</v>
      </c>
      <c r="B16" s="27" t="s">
        <v>183</v>
      </c>
      <c r="C16" s="27">
        <f t="shared" si="0"/>
        <v>23.48</v>
      </c>
      <c r="D16" s="27">
        <v>23.48</v>
      </c>
      <c r="E16" s="27">
        <v>0</v>
      </c>
    </row>
    <row r="17" spans="1:5" ht="15.75" customHeight="1">
      <c r="A17" s="27">
        <v>30199</v>
      </c>
      <c r="B17" s="27" t="s">
        <v>184</v>
      </c>
      <c r="C17" s="27">
        <f t="shared" si="0"/>
        <v>53.65</v>
      </c>
      <c r="D17" s="27">
        <v>14.85</v>
      </c>
      <c r="E17" s="27">
        <v>38.8</v>
      </c>
    </row>
    <row r="18" spans="1:5" ht="15.75" customHeight="1">
      <c r="A18" s="27">
        <v>302</v>
      </c>
      <c r="B18" s="54" t="s">
        <v>87</v>
      </c>
      <c r="C18" s="27">
        <f>C19+C20+C21+C22+C23+C24+C25+C26+C27+C28</f>
        <v>46.46</v>
      </c>
      <c r="D18" s="27">
        <v>5.31</v>
      </c>
      <c r="E18" s="27">
        <v>41.15</v>
      </c>
    </row>
    <row r="19" spans="1:5" ht="15.75" customHeight="1">
      <c r="A19" s="27">
        <v>30201</v>
      </c>
      <c r="B19" s="27" t="s">
        <v>185</v>
      </c>
      <c r="C19" s="27">
        <f t="shared" si="0"/>
        <v>8</v>
      </c>
      <c r="D19" s="27">
        <v>0</v>
      </c>
      <c r="E19" s="27">
        <v>8</v>
      </c>
    </row>
    <row r="20" spans="1:5" ht="15.75" customHeight="1">
      <c r="A20" s="27">
        <v>30207</v>
      </c>
      <c r="B20" s="27" t="s">
        <v>186</v>
      </c>
      <c r="C20" s="27">
        <f t="shared" si="0"/>
        <v>5</v>
      </c>
      <c r="D20" s="27">
        <v>0</v>
      </c>
      <c r="E20" s="27">
        <v>5</v>
      </c>
    </row>
    <row r="21" spans="1:5" ht="15.75" customHeight="1">
      <c r="A21" s="27">
        <v>30209</v>
      </c>
      <c r="B21" s="27" t="s">
        <v>187</v>
      </c>
      <c r="C21" s="27">
        <f t="shared" si="0"/>
        <v>2</v>
      </c>
      <c r="D21" s="27">
        <v>0</v>
      </c>
      <c r="E21" s="27">
        <v>2</v>
      </c>
    </row>
    <row r="22" spans="1:5" ht="15.75" customHeight="1">
      <c r="A22" s="27">
        <v>30211</v>
      </c>
      <c r="B22" s="27" t="s">
        <v>188</v>
      </c>
      <c r="C22" s="27">
        <f t="shared" si="0"/>
        <v>2</v>
      </c>
      <c r="D22" s="27">
        <v>0</v>
      </c>
      <c r="E22" s="27">
        <v>2</v>
      </c>
    </row>
    <row r="23" spans="1:5" ht="15.75" customHeight="1">
      <c r="A23" s="27">
        <v>30213</v>
      </c>
      <c r="B23" s="27" t="s">
        <v>189</v>
      </c>
      <c r="C23" s="27">
        <f t="shared" si="0"/>
        <v>0.5</v>
      </c>
      <c r="D23" s="27">
        <v>0</v>
      </c>
      <c r="E23" s="27">
        <v>0.5</v>
      </c>
    </row>
    <row r="24" spans="1:5" ht="15.75" customHeight="1">
      <c r="A24" s="27">
        <v>30226</v>
      </c>
      <c r="B24" s="27" t="s">
        <v>190</v>
      </c>
      <c r="C24" s="27">
        <f t="shared" si="0"/>
        <v>2</v>
      </c>
      <c r="D24" s="27">
        <v>0</v>
      </c>
      <c r="E24" s="27">
        <v>2</v>
      </c>
    </row>
    <row r="25" spans="1:5" ht="15.75" customHeight="1">
      <c r="A25" s="27">
        <v>30228</v>
      </c>
      <c r="B25" s="27" t="s">
        <v>191</v>
      </c>
      <c r="C25" s="27">
        <f t="shared" si="0"/>
        <v>7.82</v>
      </c>
      <c r="D25" s="27">
        <v>0</v>
      </c>
      <c r="E25" s="27">
        <v>7.82</v>
      </c>
    </row>
    <row r="26" spans="1:5" ht="15.75" customHeight="1">
      <c r="A26" s="27">
        <v>30229</v>
      </c>
      <c r="B26" s="27" t="s">
        <v>192</v>
      </c>
      <c r="C26" s="27">
        <f t="shared" si="0"/>
        <v>11.03</v>
      </c>
      <c r="D26" s="27">
        <v>0</v>
      </c>
      <c r="E26" s="27">
        <v>11.03</v>
      </c>
    </row>
    <row r="27" spans="1:5" ht="15.75" customHeight="1">
      <c r="A27" s="27">
        <v>30239</v>
      </c>
      <c r="B27" s="27" t="s">
        <v>193</v>
      </c>
      <c r="C27" s="27">
        <f t="shared" si="0"/>
        <v>6.109999999999999</v>
      </c>
      <c r="D27" s="27">
        <v>5.31</v>
      </c>
      <c r="E27" s="27">
        <v>0.8</v>
      </c>
    </row>
    <row r="28" spans="1:5" ht="15.75" customHeight="1">
      <c r="A28" s="27">
        <v>30299</v>
      </c>
      <c r="B28" s="27" t="s">
        <v>194</v>
      </c>
      <c r="C28" s="27">
        <f t="shared" si="0"/>
        <v>2</v>
      </c>
      <c r="D28" s="27">
        <v>0</v>
      </c>
      <c r="E28" s="27">
        <v>2</v>
      </c>
    </row>
    <row r="29" spans="1:5" ht="15.75" customHeight="1">
      <c r="A29" s="27">
        <v>303</v>
      </c>
      <c r="B29" s="54" t="s">
        <v>195</v>
      </c>
      <c r="C29" s="27">
        <f>C30+C31+C32</f>
        <v>107.48</v>
      </c>
      <c r="D29" s="27">
        <v>107.48</v>
      </c>
      <c r="E29" s="27">
        <v>0</v>
      </c>
    </row>
    <row r="30" spans="1:5" ht="15.75" customHeight="1">
      <c r="A30" s="27">
        <v>30311</v>
      </c>
      <c r="B30" s="27" t="s">
        <v>196</v>
      </c>
      <c r="C30" s="27">
        <f t="shared" si="0"/>
        <v>104.28</v>
      </c>
      <c r="D30" s="27">
        <v>104.28</v>
      </c>
      <c r="E30" s="27">
        <v>0</v>
      </c>
    </row>
    <row r="31" spans="1:5" ht="15.75" customHeight="1">
      <c r="A31" s="27">
        <v>30312</v>
      </c>
      <c r="B31" s="27" t="s">
        <v>197</v>
      </c>
      <c r="C31" s="27">
        <f t="shared" si="0"/>
        <v>0.56</v>
      </c>
      <c r="D31" s="27">
        <v>0.56</v>
      </c>
      <c r="E31" s="27">
        <v>0</v>
      </c>
    </row>
    <row r="32" spans="1:5" ht="15.75" customHeight="1">
      <c r="A32" s="27">
        <v>30399</v>
      </c>
      <c r="B32" s="27" t="s">
        <v>198</v>
      </c>
      <c r="C32" s="27">
        <v>2.64</v>
      </c>
      <c r="D32" s="27">
        <v>2.64</v>
      </c>
      <c r="E32" s="27">
        <v>0</v>
      </c>
    </row>
    <row r="33" spans="1:5" ht="15.75" customHeight="1">
      <c r="A33" s="27">
        <v>310</v>
      </c>
      <c r="B33" s="29" t="s">
        <v>199</v>
      </c>
      <c r="C33" s="27">
        <f t="shared" si="0"/>
        <v>10</v>
      </c>
      <c r="D33" s="27">
        <v>0</v>
      </c>
      <c r="E33" s="27">
        <v>10</v>
      </c>
    </row>
    <row r="34" spans="1:5" ht="15.75" customHeight="1">
      <c r="A34" s="27">
        <v>31002</v>
      </c>
      <c r="B34" s="27" t="s">
        <v>200</v>
      </c>
      <c r="C34" s="27">
        <f t="shared" si="0"/>
        <v>10</v>
      </c>
      <c r="D34" s="27">
        <v>0</v>
      </c>
      <c r="E34" s="27">
        <v>10</v>
      </c>
    </row>
    <row r="35" spans="1:2" ht="14.25">
      <c r="A35" s="70" t="s">
        <v>110</v>
      </c>
      <c r="B35" s="3"/>
    </row>
  </sheetData>
  <sheetProtection/>
  <mergeCells count="4">
    <mergeCell ref="A5:B5"/>
    <mergeCell ref="A3:E3"/>
    <mergeCell ref="C5:E5"/>
    <mergeCell ref="A7:B7"/>
  </mergeCells>
  <printOptions horizontalCentered="1"/>
  <pageMargins left="0.9448818897637796" right="0.9448818897637796" top="0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zoomScalePageLayoutView="0" workbookViewId="0" topLeftCell="A1">
      <selection activeCell="A20" sqref="A20:E20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5.875" style="7" customWidth="1"/>
    <col min="4" max="4" width="22.75390625" style="7" customWidth="1"/>
    <col min="5" max="5" width="22.375" style="7" customWidth="1"/>
    <col min="6" max="244" width="14.625" style="6" customWidth="1"/>
    <col min="245" max="252" width="6.875" style="0" customWidth="1"/>
  </cols>
  <sheetData>
    <row r="1" spans="1:8" s="3" customFormat="1" ht="19.5" customHeight="1">
      <c r="A1" s="103"/>
      <c r="B1" s="103"/>
      <c r="C1" s="7"/>
      <c r="D1" s="7"/>
      <c r="E1" s="7"/>
      <c r="F1" s="6"/>
      <c r="G1" s="6"/>
      <c r="H1" s="6"/>
    </row>
    <row r="2" spans="1:8" s="3" customFormat="1" ht="18.75" customHeight="1">
      <c r="A2" s="1"/>
      <c r="B2" s="1"/>
      <c r="C2" s="7"/>
      <c r="D2" s="7"/>
      <c r="E2" s="71" t="s">
        <v>117</v>
      </c>
      <c r="F2" s="6"/>
      <c r="G2" s="6"/>
      <c r="H2" s="6"/>
    </row>
    <row r="3" spans="1:244" s="4" customFormat="1" ht="32.25" customHeight="1">
      <c r="A3" s="101" t="s">
        <v>99</v>
      </c>
      <c r="B3" s="102"/>
      <c r="C3" s="102"/>
      <c r="D3" s="102"/>
      <c r="E3" s="102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5" ht="19.5" customHeight="1">
      <c r="A4" s="60" t="s">
        <v>133</v>
      </c>
      <c r="B4" s="10"/>
      <c r="C4" s="11"/>
      <c r="D4" s="11"/>
      <c r="E4" s="8" t="s">
        <v>25</v>
      </c>
    </row>
    <row r="5" spans="1:5" ht="19.5" customHeight="1">
      <c r="A5" s="106" t="s">
        <v>78</v>
      </c>
      <c r="B5" s="107"/>
      <c r="C5" s="99" t="s">
        <v>80</v>
      </c>
      <c r="D5" s="105"/>
      <c r="E5" s="100"/>
    </row>
    <row r="6" spans="1:5" s="5" customFormat="1" ht="50.25" customHeight="1">
      <c r="A6" s="62" t="s">
        <v>79</v>
      </c>
      <c r="B6" s="38" t="s">
        <v>77</v>
      </c>
      <c r="C6" s="46" t="s">
        <v>70</v>
      </c>
      <c r="D6" s="46" t="s">
        <v>71</v>
      </c>
      <c r="E6" s="46" t="s">
        <v>72</v>
      </c>
    </row>
    <row r="7" spans="1:5" s="5" customFormat="1" ht="21" customHeight="1">
      <c r="A7" s="110" t="s">
        <v>70</v>
      </c>
      <c r="B7" s="94"/>
      <c r="C7" s="47"/>
      <c r="D7" s="47"/>
      <c r="E7" s="47"/>
    </row>
    <row r="8" spans="1:5" ht="21" customHeight="1">
      <c r="A8" s="42"/>
      <c r="B8" s="29" t="s">
        <v>5</v>
      </c>
      <c r="C8" s="48"/>
      <c r="D8" s="48"/>
      <c r="E8" s="48"/>
    </row>
    <row r="9" spans="1:5" ht="21" customHeight="1">
      <c r="A9" s="45"/>
      <c r="B9" s="29" t="s">
        <v>73</v>
      </c>
      <c r="C9" s="49"/>
      <c r="D9" s="49"/>
      <c r="E9" s="49"/>
    </row>
    <row r="10" spans="1:5" ht="21" customHeight="1">
      <c r="A10" s="45"/>
      <c r="B10" s="29" t="s">
        <v>26</v>
      </c>
      <c r="C10" s="50"/>
      <c r="D10" s="50"/>
      <c r="E10" s="50"/>
    </row>
    <row r="11" spans="1:5" ht="21" customHeight="1">
      <c r="A11" s="45"/>
      <c r="B11" s="29" t="s">
        <v>74</v>
      </c>
      <c r="C11" s="50"/>
      <c r="D11" s="50"/>
      <c r="E11" s="50"/>
    </row>
    <row r="12" spans="1:5" ht="21" customHeight="1">
      <c r="A12" s="12"/>
      <c r="B12" s="29" t="s">
        <v>19</v>
      </c>
      <c r="C12" s="51"/>
      <c r="D12" s="51"/>
      <c r="E12" s="51"/>
    </row>
    <row r="13" spans="1:5" ht="21" customHeight="1">
      <c r="A13" s="12"/>
      <c r="B13" s="29" t="s">
        <v>73</v>
      </c>
      <c r="C13" s="51"/>
      <c r="D13" s="51"/>
      <c r="E13" s="51"/>
    </row>
    <row r="14" spans="1:5" ht="21" customHeight="1">
      <c r="A14" s="12"/>
      <c r="B14" s="29" t="s">
        <v>75</v>
      </c>
      <c r="C14" s="51"/>
      <c r="D14" s="51"/>
      <c r="E14" s="51"/>
    </row>
    <row r="15" spans="1:5" ht="21" customHeight="1">
      <c r="A15" s="12"/>
      <c r="B15" s="29" t="s">
        <v>75</v>
      </c>
      <c r="C15" s="51"/>
      <c r="D15" s="51"/>
      <c r="E15" s="51"/>
    </row>
    <row r="16" spans="1:5" ht="21" customHeight="1">
      <c r="A16" s="12"/>
      <c r="B16" s="29" t="s">
        <v>20</v>
      </c>
      <c r="C16" s="51"/>
      <c r="D16" s="51"/>
      <c r="E16" s="51"/>
    </row>
    <row r="17" spans="1:5" ht="21" customHeight="1">
      <c r="A17" s="12"/>
      <c r="B17" s="27"/>
      <c r="C17" s="51"/>
      <c r="D17" s="51"/>
      <c r="E17" s="51"/>
    </row>
    <row r="18" ht="11.25" customHeight="1"/>
    <row r="19" spans="1:2" ht="19.5" customHeight="1">
      <c r="A19" s="104" t="s">
        <v>76</v>
      </c>
      <c r="B19" s="104"/>
    </row>
    <row r="20" spans="1:5" ht="19.5" customHeight="1">
      <c r="A20" s="119" t="s">
        <v>201</v>
      </c>
      <c r="B20" s="120"/>
      <c r="C20" s="121"/>
      <c r="D20" s="121"/>
      <c r="E20" s="121"/>
    </row>
  </sheetData>
  <sheetProtection/>
  <mergeCells count="7">
    <mergeCell ref="A20:E20"/>
    <mergeCell ref="A1:B1"/>
    <mergeCell ref="A19:B19"/>
    <mergeCell ref="C5:E5"/>
    <mergeCell ref="A3:E3"/>
    <mergeCell ref="A5:B5"/>
    <mergeCell ref="A7:B7"/>
  </mergeCells>
  <printOptions horizontalCentered="1"/>
  <pageMargins left="0.7480314960629921" right="0.7480314960629921" top="0.1968503937007874" bottom="0.1968503937007874" header="0.5118110236220472" footer="0.5118110236220472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6" sqref="B6:B7"/>
    </sheetView>
  </sheetViews>
  <sheetFormatPr defaultColWidth="9.00390625" defaultRowHeight="14.25"/>
  <cols>
    <col min="1" max="1" width="45.875" style="0" customWidth="1"/>
    <col min="2" max="2" width="50.375" style="0" customWidth="1"/>
    <col min="8" max="8" width="10.125" style="0" customWidth="1"/>
  </cols>
  <sheetData>
    <row r="1" ht="14.25">
      <c r="A1" s="1"/>
    </row>
    <row r="2" spans="2:12" ht="13.5" customHeight="1">
      <c r="B2" s="58" t="s">
        <v>85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45.75" customHeight="1">
      <c r="A3" s="122" t="s">
        <v>92</v>
      </c>
      <c r="B3" s="113"/>
      <c r="L3" s="8"/>
    </row>
    <row r="4" spans="1:12" ht="31.5" customHeight="1">
      <c r="A4" s="3" t="s">
        <v>133</v>
      </c>
      <c r="B4" s="69" t="s">
        <v>0</v>
      </c>
      <c r="L4" s="58"/>
    </row>
    <row r="5" spans="1:4" ht="21" customHeight="1">
      <c r="A5" s="68" t="s">
        <v>100</v>
      </c>
      <c r="B5" s="27" t="s">
        <v>125</v>
      </c>
      <c r="C5" s="65"/>
      <c r="D5" s="65"/>
    </row>
    <row r="6" spans="1:2" ht="22.5" customHeight="1">
      <c r="A6" s="67" t="s">
        <v>101</v>
      </c>
      <c r="B6" s="68">
        <v>77.2</v>
      </c>
    </row>
    <row r="7" spans="1:2" ht="21" customHeight="1">
      <c r="A7" s="67" t="s">
        <v>102</v>
      </c>
      <c r="B7" s="68">
        <v>35</v>
      </c>
    </row>
    <row r="8" spans="1:2" ht="21" customHeight="1">
      <c r="A8" s="67" t="s">
        <v>105</v>
      </c>
      <c r="B8" s="68">
        <v>35</v>
      </c>
    </row>
    <row r="9" spans="1:2" ht="24" customHeight="1">
      <c r="A9" s="67" t="s">
        <v>106</v>
      </c>
      <c r="B9" s="67"/>
    </row>
    <row r="10" spans="1:2" ht="29.25" customHeight="1">
      <c r="A10" s="67" t="s">
        <v>103</v>
      </c>
      <c r="B10" s="68">
        <v>42.2</v>
      </c>
    </row>
    <row r="11" spans="1:2" ht="24.75" customHeight="1">
      <c r="A11" s="67" t="s">
        <v>104</v>
      </c>
      <c r="B11" s="67"/>
    </row>
    <row r="12" spans="1:2" ht="26.25" customHeight="1">
      <c r="A12" s="67" t="s">
        <v>107</v>
      </c>
      <c r="B12" s="67"/>
    </row>
    <row r="13" spans="1:2" ht="27" customHeight="1">
      <c r="A13" s="67" t="s">
        <v>108</v>
      </c>
      <c r="B13" s="67"/>
    </row>
  </sheetData>
  <sheetProtection/>
  <mergeCells count="1">
    <mergeCell ref="A3:B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柳青青</cp:lastModifiedBy>
  <cp:lastPrinted>2020-06-17T02:52:09Z</cp:lastPrinted>
  <dcterms:created xsi:type="dcterms:W3CDTF">2013-02-18T08:49:03Z</dcterms:created>
  <dcterms:modified xsi:type="dcterms:W3CDTF">2020-06-17T02:58:48Z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